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3"/>
  </bookViews>
  <sheets>
    <sheet name="Príjmy" sheetId="1" r:id="rId1"/>
    <sheet name="Výdaje" sheetId="2" r:id="rId2"/>
    <sheet name="Hospodárenie obce" sheetId="3" r:id="rId3"/>
    <sheet name="Textová čast Rozpočtu" sheetId="4" r:id="rId4"/>
  </sheets>
  <definedNames/>
  <calcPr fullCalcOnLoad="1"/>
</workbook>
</file>

<file path=xl/sharedStrings.xml><?xml version="1.0" encoding="utf-8"?>
<sst xmlns="http://schemas.openxmlformats.org/spreadsheetml/2006/main" count="276" uniqueCount="224">
  <si>
    <t>Bežné príjmy</t>
  </si>
  <si>
    <t>Kapitálové príjmy</t>
  </si>
  <si>
    <t xml:space="preserve">Príjmy spolu </t>
  </si>
  <si>
    <t>Bežné výdavky</t>
  </si>
  <si>
    <t>Kapitálové výdavky</t>
  </si>
  <si>
    <t xml:space="preserve">Výdavky spolu </t>
  </si>
  <si>
    <t>Výnos dane z príjmov</t>
  </si>
  <si>
    <t>Daň z pozemkov PO</t>
  </si>
  <si>
    <t>Daň z pozemkov FO</t>
  </si>
  <si>
    <t>Daň zo stavieb PO</t>
  </si>
  <si>
    <t>Daň zo stavieb FO</t>
  </si>
  <si>
    <t>Daň za psa</t>
  </si>
  <si>
    <t>Daň za komunálny odpad PO</t>
  </si>
  <si>
    <t>Daň za komunálny odpad FO</t>
  </si>
  <si>
    <t>Z prenajatých budov, priest.</t>
  </si>
  <si>
    <t>Správne poplatky</t>
  </si>
  <si>
    <t>Poplatky a platby MŠ</t>
  </si>
  <si>
    <t>Úroky z vkladov</t>
  </si>
  <si>
    <t>Ostatné príjmy</t>
  </si>
  <si>
    <t>Prenájom hrobových miest</t>
  </si>
  <si>
    <t>Stravné</t>
  </si>
  <si>
    <t>Mzdy,platy a ost.osobné vyrovnanie</t>
  </si>
  <si>
    <t>Všeobecná zdravotná poisťovňa</t>
  </si>
  <si>
    <t>Dôvera</t>
  </si>
  <si>
    <t>Nemocenské poistenie</t>
  </si>
  <si>
    <t>Starobné poistenie</t>
  </si>
  <si>
    <t>Úrazové poistenie</t>
  </si>
  <si>
    <t>Invalidné poistenie</t>
  </si>
  <si>
    <t>Poistenie v nezamestnanosti</t>
  </si>
  <si>
    <t>Prídel do sociálneho fondu</t>
  </si>
  <si>
    <t>Rezervný fond solidar</t>
  </si>
  <si>
    <t>Cestovné náhrady</t>
  </si>
  <si>
    <t>Poštové a telekomunikačné služby</t>
  </si>
  <si>
    <t>Prevádzkové stroje a zariadenia</t>
  </si>
  <si>
    <t>Všeobecný materiál</t>
  </si>
  <si>
    <t>Reprezentačné</t>
  </si>
  <si>
    <t>Servis, údržba.opravy</t>
  </si>
  <si>
    <t>Školenie. Semináre, porady</t>
  </si>
  <si>
    <t>Štúdie, expertízy,posudky</t>
  </si>
  <si>
    <t>Špeciálne služby-audit</t>
  </si>
  <si>
    <t>Poplatky banke</t>
  </si>
  <si>
    <t>Stravovanie</t>
  </si>
  <si>
    <t xml:space="preserve">Poistné </t>
  </si>
  <si>
    <t>Odmeny poslancom</t>
  </si>
  <si>
    <t>Odmeny zamest.mimop.pomeru</t>
  </si>
  <si>
    <t>Členské príspevky</t>
  </si>
  <si>
    <t>Oprava požiarnej techniky</t>
  </si>
  <si>
    <t>Odvoz a uloženie odpadu</t>
  </si>
  <si>
    <t>Kultúrne podujatie</t>
  </si>
  <si>
    <t>Koncesionárske poplatky</t>
  </si>
  <si>
    <t>Údržba miestneho rozhlasu</t>
  </si>
  <si>
    <t>Mzdy MŠ</t>
  </si>
  <si>
    <t>Vodné, stočné</t>
  </si>
  <si>
    <t>Palivá</t>
  </si>
  <si>
    <t>Poháre - DHZ</t>
  </si>
  <si>
    <t>Tarifný plat ŠJ</t>
  </si>
  <si>
    <t>Voľby-Upratovanie</t>
  </si>
  <si>
    <t>Údžba administratívnej budovy</t>
  </si>
  <si>
    <t>Energie - VO</t>
  </si>
  <si>
    <t>Energie - DS</t>
  </si>
  <si>
    <t>Druh</t>
  </si>
  <si>
    <t>KZ</t>
  </si>
  <si>
    <t>72c</t>
  </si>
  <si>
    <t>Stravné školská jedáleň</t>
  </si>
  <si>
    <t>131C</t>
  </si>
  <si>
    <t>Zostatok prostr. Z min.rokov</t>
  </si>
  <si>
    <t>Potraviny školská jedáleň</t>
  </si>
  <si>
    <t>Školská jedáleň</t>
  </si>
  <si>
    <t>Energie ZŠ</t>
  </si>
  <si>
    <t>Energie</t>
  </si>
  <si>
    <t>Knihy do knižnice</t>
  </si>
  <si>
    <t>Údržba kultúrneho domu</t>
  </si>
  <si>
    <t>Palivo, mazivá, oleje</t>
  </si>
  <si>
    <t>Energia</t>
  </si>
  <si>
    <t>Elektrická energia</t>
  </si>
  <si>
    <t>Rozpočet 2019</t>
  </si>
  <si>
    <t>Daňové príjmy</t>
  </si>
  <si>
    <t>Nedaňové príjmy</t>
  </si>
  <si>
    <t>Transfery, dotácie</t>
  </si>
  <si>
    <t>Pol.</t>
  </si>
  <si>
    <t>Údržba  výpočtovej techniky</t>
  </si>
  <si>
    <t>Karty, známky, poplatky</t>
  </si>
  <si>
    <t>Schválil: Bc. Jaroslav Mlynek</t>
  </si>
  <si>
    <t>Rozpočet 2020</t>
  </si>
  <si>
    <t>Daň z bytových a nebytových pries.</t>
  </si>
  <si>
    <t>Knihy, časopisy, noviny</t>
  </si>
  <si>
    <t>Krajský školský úrad</t>
  </si>
  <si>
    <t>TSK  pre hasičov</t>
  </si>
  <si>
    <t>Dotácia  pre turistov</t>
  </si>
  <si>
    <t>Spoluúčasť  DHZ</t>
  </si>
  <si>
    <t>Dotácia pre futbalistov</t>
  </si>
  <si>
    <t>Vkladné knižky</t>
  </si>
  <si>
    <t>Spoločný úrad</t>
  </si>
  <si>
    <t>Nákup traktora na kosenie trávy</t>
  </si>
  <si>
    <t>Dotácia  pre požiarnikov</t>
  </si>
  <si>
    <t>Dotácia Životné prostredie</t>
  </si>
  <si>
    <t>DPO SR</t>
  </si>
  <si>
    <t>Poštové služby</t>
  </si>
  <si>
    <t>Telekomunikačné služby</t>
  </si>
  <si>
    <t>Zber biologický odpad</t>
  </si>
  <si>
    <t>Rozpočtové príjmy spolu</t>
  </si>
  <si>
    <t>Rozpočtové výdavky spolu</t>
  </si>
  <si>
    <t>05 1 0          Komunálny odpad</t>
  </si>
  <si>
    <t>05 2 0          Životné prostredie</t>
  </si>
  <si>
    <t>06 4 0          Verejné osvetlenie, rozhlas</t>
  </si>
  <si>
    <t>08 1 0          Klub dôchodcov</t>
  </si>
  <si>
    <t>642 002 2</t>
  </si>
  <si>
    <t xml:space="preserve">                      Turisti </t>
  </si>
  <si>
    <t>642 002 3</t>
  </si>
  <si>
    <t xml:space="preserve">                     Futbalisti</t>
  </si>
  <si>
    <t>08 2 0          Kultúrny dom</t>
  </si>
  <si>
    <t>08 4 0          Dom smútku, cintorín</t>
  </si>
  <si>
    <t>09 1 1  1      Materská škola</t>
  </si>
  <si>
    <t>09 6 0 1       Školská jedáleň</t>
  </si>
  <si>
    <t>01 1 2          Finančné a rozpočtové záležitosti</t>
  </si>
  <si>
    <t xml:space="preserve"> 01 1 1         Voľby</t>
  </si>
  <si>
    <t>Vypracovala: Ing.Veronika Grznárová</t>
  </si>
  <si>
    <t>03 2 0           Dobrovoľný hasičský zbor</t>
  </si>
  <si>
    <t>Dotácia  pre dôchodcov</t>
  </si>
  <si>
    <t>Rekonštrukcia strechy KD</t>
  </si>
  <si>
    <t>Notbook, splátky</t>
  </si>
  <si>
    <t>Regop, Kancelárske potreby</t>
  </si>
  <si>
    <t xml:space="preserve">Voľby </t>
  </si>
  <si>
    <t>Register adries</t>
  </si>
  <si>
    <t>Životné prostredie</t>
  </si>
  <si>
    <t>Regop</t>
  </si>
  <si>
    <t>KŠÚ</t>
  </si>
  <si>
    <t>41</t>
  </si>
  <si>
    <t>Poslanci</t>
  </si>
  <si>
    <t>Dohody, kosenie, upratovanie KD</t>
  </si>
  <si>
    <t>01 1 1</t>
  </si>
  <si>
    <t>01 1 1         Správa úradu</t>
  </si>
  <si>
    <t>Poistné</t>
  </si>
  <si>
    <t>Cestovné</t>
  </si>
  <si>
    <t>Materiálové vybavenie</t>
  </si>
  <si>
    <t>Občerstvenie</t>
  </si>
  <si>
    <t>Vybavenie miestnosti</t>
  </si>
  <si>
    <t>Odmeny členom komisie</t>
  </si>
  <si>
    <t xml:space="preserve"> Palivo, mazivá, olej</t>
  </si>
  <si>
    <t>Prípravavolieb, doručenie ozn.</t>
  </si>
  <si>
    <t>Bufet</t>
  </si>
  <si>
    <t>Kotol</t>
  </si>
  <si>
    <t>Register adries, Kancl. potreby</t>
  </si>
  <si>
    <t>Spoluúčasť, Prvencia proti krim.</t>
  </si>
  <si>
    <t>Odmeny</t>
  </si>
  <si>
    <t xml:space="preserve"> DPO SR</t>
  </si>
  <si>
    <t>Prevencia proti kriminalite</t>
  </si>
  <si>
    <t>131G</t>
  </si>
  <si>
    <t>Preplatok zdravotná poisťovňa</t>
  </si>
  <si>
    <t>Rozpočet 2021</t>
  </si>
  <si>
    <t>Pokuta Sociálna poisťovňa</t>
  </si>
  <si>
    <t>Dotácia MŠ</t>
  </si>
  <si>
    <t>Miestne komunikácie</t>
  </si>
  <si>
    <t>Miestne a parkové úpravy</t>
  </si>
  <si>
    <t>Obrubníky</t>
  </si>
  <si>
    <t>Dotácia, Stretnutie rodákov a senior.</t>
  </si>
  <si>
    <t>Spoluúčasť, Stretnutie rodákov a sen</t>
  </si>
  <si>
    <t>Spoluúčasť, Rekonštrukcia MŠ</t>
  </si>
  <si>
    <t>Rekonštrukcia MŠ</t>
  </si>
  <si>
    <t>Stretnutie rodákov a seniorov</t>
  </si>
  <si>
    <t>Hasičovňa</t>
  </si>
  <si>
    <t>Rekonštrukcia a modernizácia</t>
  </si>
  <si>
    <t>Skutočné plnenie 2017</t>
  </si>
  <si>
    <t>Rozpočet rok 2019</t>
  </si>
  <si>
    <t>Rozpočet rok 2020</t>
  </si>
  <si>
    <t>Program pre ved. školskej jedálne</t>
  </si>
  <si>
    <t>Očakávaná skutočnosť 2019</t>
  </si>
  <si>
    <t>Rozpočet 2022</t>
  </si>
  <si>
    <t>612  001</t>
  </si>
  <si>
    <t>Osobný príplatok</t>
  </si>
  <si>
    <t>Projektová dokumentácia, chodníky</t>
  </si>
  <si>
    <t>Licencie</t>
  </si>
  <si>
    <t>Bežné transfery na nemoc.dávky</t>
  </si>
  <si>
    <t>Rozpočet  2021</t>
  </si>
  <si>
    <t>72h</t>
  </si>
  <si>
    <t>Rodinné prídavky</t>
  </si>
  <si>
    <t>Predaj pozemkov</t>
  </si>
  <si>
    <t>TSK, MŠ preliezky</t>
  </si>
  <si>
    <t>633006 1</t>
  </si>
  <si>
    <t>Spoluúčasť MŠ</t>
  </si>
  <si>
    <t>TSK, MŠ</t>
  </si>
  <si>
    <t>Prevencia kriminality, spoluúčasť</t>
  </si>
  <si>
    <t>Skutočné plnenie 2018</t>
  </si>
  <si>
    <t>Rozpočet rok 2022</t>
  </si>
  <si>
    <t>Rozpočet rok 2021</t>
  </si>
  <si>
    <t>Hospodárenie obce Ruskovce 2017 - 2022</t>
  </si>
  <si>
    <t xml:space="preserve"> Prevencia proti kriminalite</t>
  </si>
  <si>
    <t>Skutočnosť plnenia rozpočtu v roku 2018</t>
  </si>
  <si>
    <t>Skutočnosť plnenia rozpočtu v roku  2017</t>
  </si>
  <si>
    <t>Finančné operácie-príjmy</t>
  </si>
  <si>
    <t>Splácanie úroku, prekleňovací úver</t>
  </si>
  <si>
    <t>Očakávaná skutočnosť k 31.12. 2019</t>
  </si>
  <si>
    <t>Skutočnosť plnenia rozpočtu v roku 2017</t>
  </si>
  <si>
    <t>Očakávaná skutočnosť rozpočtu k 31.12.2019</t>
  </si>
  <si>
    <t>Finančné operácie - výdaje</t>
  </si>
  <si>
    <t>Súhrn:</t>
  </si>
  <si>
    <t>Príjmy (bežné)</t>
  </si>
  <si>
    <t>Príjmy (kapitálové)</t>
  </si>
  <si>
    <t>Finančnéoperácie</t>
  </si>
  <si>
    <t>Príjmy spolu:</t>
  </si>
  <si>
    <t>Výdavky (bežné)</t>
  </si>
  <si>
    <t>Výdavky (kapitálové)</t>
  </si>
  <si>
    <t>Finnačné operácie</t>
  </si>
  <si>
    <t>Výdavky spolu:</t>
  </si>
  <si>
    <t>Rozdiel</t>
  </si>
  <si>
    <t>Bežné príjmy spolu</t>
  </si>
  <si>
    <t>Bežné výdavky spolu</t>
  </si>
  <si>
    <t>Rozdiel bežného rozpočtu</t>
  </si>
  <si>
    <t>Kapitálové príjmy spolu</t>
  </si>
  <si>
    <t>Kapitálové výdavky spolu</t>
  </si>
  <si>
    <t>Rozdiel kapitálového rozpočtu</t>
  </si>
  <si>
    <t>Príjmové finančné operácie</t>
  </si>
  <si>
    <t>Výdavkové finančné operácie</t>
  </si>
  <si>
    <t>Rozdiel finančných operácií</t>
  </si>
  <si>
    <t>Príjmy spolu</t>
  </si>
  <si>
    <t>Výdavky spolu</t>
  </si>
  <si>
    <t>Skutočné plnenie rozpočtu k 2017</t>
  </si>
  <si>
    <t>Skutočné plnenie rozpočtu k 2018</t>
  </si>
  <si>
    <t xml:space="preserve">Rozpočet na rok 2019 </t>
  </si>
  <si>
    <t>Očakávaná skutočnosť k  31.12.2019</t>
  </si>
  <si>
    <t>Rozpočet na rok 2020</t>
  </si>
  <si>
    <t>Rozpočet na rok 2021</t>
  </si>
  <si>
    <t>Rozpočet na rok 2022</t>
  </si>
  <si>
    <t>Dňa: 11.11. 2019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</si>
</sst>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&quot;EUR&quot;"/>
    <numFmt numFmtId="181" formatCode="[$-41B]d\.\ mmmm\ yyyy"/>
    <numFmt numFmtId="182" formatCode="000\ 00"/>
    <numFmt numFmtId="183" formatCode="[$-41B]#,##0.00"/>
    <numFmt numFmtId="184" formatCode="[$-41B]0.00"/>
    <numFmt numFmtId="185" formatCode="[$-41B]#,##0"/>
    <numFmt numFmtId="186" formatCode="#,##0.00&quot; &quot;[$€-41B];[Red]&quot;-&quot;#,##0.00&quot; &quot;[$€-41B]"/>
    <numFmt numFmtId="187" formatCode="\P\r\a\vd\a;&quot;Pravda&quot;;&quot;Nepravda&quot;"/>
    <numFmt numFmtId="188" formatCode="[$€-2]\ #\ ##,000_);[Red]\([$¥€-2]\ #\ ##,000\)"/>
  </numFmts>
  <fonts count="7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b/>
      <sz val="11"/>
      <color rgb="FF333333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3" borderId="0" applyNumberFormat="0" applyBorder="0" applyProtection="0">
      <alignment/>
    </xf>
    <xf numFmtId="0" fontId="33" fillId="24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6" borderId="0" applyNumberFormat="0" applyBorder="0" applyProtection="0">
      <alignment/>
    </xf>
    <xf numFmtId="0" fontId="33" fillId="27" borderId="0" applyNumberFormat="0" applyBorder="0" applyProtection="0">
      <alignment/>
    </xf>
    <xf numFmtId="0" fontId="33" fillId="28" borderId="0" applyNumberFormat="0" applyBorder="0" applyProtection="0">
      <alignment/>
    </xf>
    <xf numFmtId="0" fontId="33" fillId="23" borderId="0" applyNumberFormat="0" applyBorder="0" applyProtection="0">
      <alignment/>
    </xf>
    <xf numFmtId="0" fontId="33" fillId="26" borderId="0" applyNumberFormat="0" applyBorder="0" applyProtection="0">
      <alignment/>
    </xf>
    <xf numFmtId="0" fontId="33" fillId="29" borderId="0" applyNumberFormat="0" applyBorder="0" applyProtection="0">
      <alignment/>
    </xf>
    <xf numFmtId="0" fontId="34" fillId="30" borderId="0" applyNumberFormat="0" applyBorder="0" applyProtection="0">
      <alignment/>
    </xf>
    <xf numFmtId="0" fontId="34" fillId="27" borderId="0" applyNumberFormat="0" applyBorder="0" applyProtection="0">
      <alignment/>
    </xf>
    <xf numFmtId="0" fontId="34" fillId="28" borderId="0" applyNumberFormat="0" applyBorder="0" applyProtection="0">
      <alignment/>
    </xf>
    <xf numFmtId="0" fontId="34" fillId="31" borderId="0" applyNumberFormat="0" applyBorder="0" applyProtection="0">
      <alignment/>
    </xf>
    <xf numFmtId="0" fontId="34" fillId="32" borderId="0" applyNumberFormat="0" applyBorder="0" applyProtection="0">
      <alignment/>
    </xf>
    <xf numFmtId="0" fontId="34" fillId="33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5" borderId="0" applyNumberFormat="0" applyBorder="0" applyProtection="0">
      <alignment/>
    </xf>
    <xf numFmtId="0" fontId="34" fillId="36" borderId="0" applyNumberFormat="0" applyBorder="0" applyProtection="0">
      <alignment/>
    </xf>
    <xf numFmtId="0" fontId="34" fillId="31" borderId="0" applyNumberFormat="0" applyBorder="0" applyProtection="0">
      <alignment/>
    </xf>
    <xf numFmtId="0" fontId="34" fillId="32" borderId="0" applyNumberFormat="0" applyBorder="0" applyProtection="0">
      <alignment/>
    </xf>
    <xf numFmtId="0" fontId="34" fillId="37" borderId="0" applyNumberFormat="0" applyBorder="0" applyProtection="0">
      <alignment/>
    </xf>
    <xf numFmtId="0" fontId="35" fillId="21" borderId="0" applyNumberFormat="0" applyBorder="0" applyProtection="0">
      <alignment/>
    </xf>
    <xf numFmtId="0" fontId="36" fillId="38" borderId="1" applyNumberFormat="0" applyProtection="0">
      <alignment/>
    </xf>
    <xf numFmtId="0" fontId="37" fillId="0" borderId="0" applyNumberFormat="0" applyBorder="0" applyProtection="0">
      <alignment/>
    </xf>
    <xf numFmtId="0" fontId="38" fillId="22" borderId="0" applyNumberFormat="0" applyBorder="0" applyProtection="0">
      <alignment/>
    </xf>
    <xf numFmtId="0" fontId="39" fillId="0" borderId="2" applyNumberFormat="0" applyProtection="0">
      <alignment/>
    </xf>
    <xf numFmtId="0" fontId="40" fillId="0" borderId="3" applyNumberFormat="0" applyProtection="0">
      <alignment/>
    </xf>
    <xf numFmtId="0" fontId="41" fillId="0" borderId="4" applyNumberFormat="0" applyProtection="0">
      <alignment/>
    </xf>
    <xf numFmtId="0" fontId="41" fillId="0" borderId="0" applyNumberFormat="0" applyBorder="0" applyProtection="0">
      <alignment/>
    </xf>
    <xf numFmtId="0" fontId="42" fillId="39" borderId="5" applyNumberFormat="0" applyProtection="0">
      <alignment/>
    </xf>
    <xf numFmtId="0" fontId="43" fillId="25" borderId="1" applyNumberFormat="0" applyProtection="0">
      <alignment/>
    </xf>
    <xf numFmtId="0" fontId="44" fillId="0" borderId="6" applyNumberFormat="0" applyProtection="0">
      <alignment/>
    </xf>
    <xf numFmtId="0" fontId="45" fillId="40" borderId="0" applyNumberFormat="0" applyBorder="0" applyProtection="0">
      <alignment/>
    </xf>
    <xf numFmtId="0" fontId="46" fillId="41" borderId="7" applyNumberFormat="0" applyProtection="0">
      <alignment/>
    </xf>
    <xf numFmtId="0" fontId="47" fillId="38" borderId="8" applyNumberFormat="0" applyProtection="0">
      <alignment/>
    </xf>
    <xf numFmtId="0" fontId="48" fillId="0" borderId="9" applyNumberFormat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0" fontId="51" fillId="42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56" fillId="0" borderId="0">
      <alignment/>
      <protection/>
    </xf>
    <xf numFmtId="9" fontId="0" fillId="0" borderId="0" applyFont="0" applyFill="0" applyBorder="0" applyAlignment="0" applyProtection="0"/>
    <xf numFmtId="0" fontId="0" fillId="44" borderId="14" applyNumberFormat="0" applyFont="0" applyAlignment="0" applyProtection="0"/>
    <xf numFmtId="0" fontId="57" fillId="0" borderId="15" applyNumberFormat="0" applyFill="0" applyAlignment="0" applyProtection="0"/>
    <xf numFmtId="0" fontId="58" fillId="0" borderId="0" applyNumberFormat="0" applyBorder="0" applyProtection="0">
      <alignment/>
    </xf>
    <xf numFmtId="186" fontId="58" fillId="0" borderId="0" applyBorder="0" applyProtection="0">
      <alignment/>
    </xf>
    <xf numFmtId="0" fontId="5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Border="0" applyProtection="0">
      <alignment/>
    </xf>
    <xf numFmtId="0" fontId="62" fillId="45" borderId="17" applyNumberFormat="0" applyAlignment="0" applyProtection="0"/>
    <xf numFmtId="0" fontId="63" fillId="46" borderId="17" applyNumberFormat="0" applyAlignment="0" applyProtection="0"/>
    <xf numFmtId="0" fontId="64" fillId="46" borderId="18" applyNumberFormat="0" applyAlignment="0" applyProtection="0"/>
    <xf numFmtId="0" fontId="65" fillId="0" borderId="0" applyNumberFormat="0" applyFill="0" applyBorder="0" applyAlignment="0" applyProtection="0"/>
    <xf numFmtId="0" fontId="66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54" borderId="22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Border="1" applyAlignment="1">
      <alignment horizontal="right"/>
    </xf>
    <xf numFmtId="4" fontId="0" fillId="54" borderId="19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54" borderId="19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54" borderId="0" xfId="0" applyFont="1" applyFill="1" applyBorder="1" applyAlignment="1">
      <alignment horizontal="center"/>
    </xf>
    <xf numFmtId="0" fontId="0" fillId="9" borderId="19" xfId="0" applyFill="1" applyBorder="1" applyAlignment="1">
      <alignment/>
    </xf>
    <xf numFmtId="0" fontId="1" fillId="9" borderId="19" xfId="0" applyFont="1" applyFill="1" applyBorder="1" applyAlignment="1">
      <alignment/>
    </xf>
    <xf numFmtId="4" fontId="1" fillId="9" borderId="20" xfId="0" applyNumberFormat="1" applyFont="1" applyFill="1" applyBorder="1" applyAlignment="1">
      <alignment/>
    </xf>
    <xf numFmtId="4" fontId="1" fillId="9" borderId="19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54" borderId="19" xfId="0" applyFill="1" applyBorder="1" applyAlignment="1">
      <alignment/>
    </xf>
    <xf numFmtId="4" fontId="1" fillId="9" borderId="19" xfId="0" applyNumberFormat="1" applyFont="1" applyFill="1" applyBorder="1" applyAlignment="1">
      <alignment horizontal="center" vertical="center"/>
    </xf>
    <xf numFmtId="4" fontId="1" fillId="9" borderId="22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3" fillId="54" borderId="20" xfId="0" applyNumberFormat="1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22" xfId="0" applyBorder="1" applyAlignment="1">
      <alignment horizontal="left" vertical="center"/>
    </xf>
    <xf numFmtId="3" fontId="0" fillId="0" borderId="22" xfId="0" applyNumberFormat="1" applyBorder="1" applyAlignment="1">
      <alignment horizontal="left" vertical="center"/>
    </xf>
    <xf numFmtId="0" fontId="0" fillId="0" borderId="22" xfId="0" applyBorder="1" applyAlignment="1">
      <alignment horizontal="left"/>
    </xf>
    <xf numFmtId="3" fontId="0" fillId="0" borderId="19" xfId="0" applyNumberFormat="1" applyBorder="1" applyAlignment="1">
      <alignment horizontal="left" vertical="center"/>
    </xf>
    <xf numFmtId="3" fontId="0" fillId="0" borderId="22" xfId="0" applyNumberFormat="1" applyBorder="1" applyAlignment="1">
      <alignment horizontal="left"/>
    </xf>
    <xf numFmtId="3" fontId="0" fillId="0" borderId="24" xfId="0" applyNumberFormat="1" applyBorder="1" applyAlignment="1">
      <alignment horizontal="left"/>
    </xf>
    <xf numFmtId="4" fontId="1" fillId="9" borderId="21" xfId="0" applyNumberFormat="1" applyFont="1" applyFill="1" applyBorder="1" applyAlignment="1">
      <alignment/>
    </xf>
    <xf numFmtId="0" fontId="1" fillId="9" borderId="0" xfId="0" applyFont="1" applyFill="1" applyAlignment="1">
      <alignment/>
    </xf>
    <xf numFmtId="0" fontId="1" fillId="9" borderId="19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4" fontId="5" fillId="9" borderId="19" xfId="0" applyNumberFormat="1" applyFont="1" applyFill="1" applyBorder="1" applyAlignment="1">
      <alignment horizontal="center" vertical="center"/>
    </xf>
    <xf numFmtId="0" fontId="0" fillId="54" borderId="19" xfId="0" applyFill="1" applyBorder="1" applyAlignment="1">
      <alignment horizontal="right"/>
    </xf>
    <xf numFmtId="4" fontId="7" fillId="9" borderId="20" xfId="0" applyNumberFormat="1" applyFont="1" applyFill="1" applyBorder="1" applyAlignment="1">
      <alignment/>
    </xf>
    <xf numFmtId="49" fontId="1" fillId="9" borderId="19" xfId="0" applyNumberFormat="1" applyFont="1" applyFill="1" applyBorder="1" applyAlignment="1">
      <alignment horizontal="left" vertical="center"/>
    </xf>
    <xf numFmtId="0" fontId="1" fillId="9" borderId="22" xfId="0" applyFont="1" applyFill="1" applyBorder="1" applyAlignment="1">
      <alignment/>
    </xf>
    <xf numFmtId="49" fontId="1" fillId="9" borderId="19" xfId="0" applyNumberFormat="1" applyFont="1" applyFill="1" applyBorder="1" applyAlignment="1">
      <alignment horizontal="right"/>
    </xf>
    <xf numFmtId="49" fontId="1" fillId="9" borderId="22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Fill="1" applyBorder="1" applyAlignment="1">
      <alignment/>
    </xf>
    <xf numFmtId="3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1" fillId="54" borderId="19" xfId="0" applyFont="1" applyFill="1" applyBorder="1" applyAlignment="1">
      <alignment/>
    </xf>
    <xf numFmtId="0" fontId="0" fillId="54" borderId="19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9" borderId="19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54" borderId="20" xfId="0" applyFont="1" applyFill="1" applyBorder="1" applyAlignment="1">
      <alignment/>
    </xf>
    <xf numFmtId="4" fontId="0" fillId="54" borderId="1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0" fontId="1" fillId="9" borderId="19" xfId="0" applyFont="1" applyFill="1" applyBorder="1" applyAlignment="1">
      <alignment horizontal="center" vertical="center" wrapText="1"/>
    </xf>
    <xf numFmtId="4" fontId="0" fillId="9" borderId="19" xfId="0" applyNumberFormat="1" applyFill="1" applyBorder="1" applyAlignment="1">
      <alignment/>
    </xf>
    <xf numFmtId="4" fontId="0" fillId="9" borderId="20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183" fontId="46" fillId="55" borderId="25" xfId="86" applyNumberFormat="1" applyFont="1" applyFill="1" applyBorder="1">
      <alignment/>
      <protection/>
    </xf>
    <xf numFmtId="183" fontId="56" fillId="55" borderId="26" xfId="86" applyNumberFormat="1" applyFill="1" applyBorder="1">
      <alignment/>
      <protection/>
    </xf>
    <xf numFmtId="183" fontId="56" fillId="55" borderId="27" xfId="86" applyNumberFormat="1" applyFill="1" applyBorder="1">
      <alignment/>
      <protection/>
    </xf>
    <xf numFmtId="183" fontId="46" fillId="55" borderId="26" xfId="86" applyNumberFormat="1" applyFont="1" applyFill="1" applyBorder="1">
      <alignment/>
      <protection/>
    </xf>
    <xf numFmtId="183" fontId="46" fillId="55" borderId="27" xfId="86" applyNumberFormat="1" applyFont="1" applyFill="1" applyBorder="1">
      <alignment/>
      <protection/>
    </xf>
    <xf numFmtId="0" fontId="46" fillId="55" borderId="25" xfId="86" applyFont="1" applyFill="1" applyBorder="1">
      <alignment/>
      <protection/>
    </xf>
    <xf numFmtId="183" fontId="56" fillId="55" borderId="25" xfId="86" applyNumberFormat="1" applyFill="1" applyBorder="1">
      <alignment/>
      <protection/>
    </xf>
    <xf numFmtId="184" fontId="56" fillId="0" borderId="0" xfId="86" applyNumberFormat="1">
      <alignment/>
      <protection/>
    </xf>
    <xf numFmtId="183" fontId="56" fillId="0" borderId="0" xfId="86" applyNumberFormat="1">
      <alignment/>
      <protection/>
    </xf>
    <xf numFmtId="183" fontId="56" fillId="56" borderId="25" xfId="86" applyNumberFormat="1" applyFill="1" applyBorder="1">
      <alignment/>
      <protection/>
    </xf>
    <xf numFmtId="183" fontId="56" fillId="56" borderId="26" xfId="86" applyNumberFormat="1" applyFill="1" applyBorder="1">
      <alignment/>
      <protection/>
    </xf>
    <xf numFmtId="183" fontId="56" fillId="56" borderId="27" xfId="86" applyNumberFormat="1" applyFill="1" applyBorder="1">
      <alignment/>
      <protection/>
    </xf>
    <xf numFmtId="183" fontId="56" fillId="0" borderId="0" xfId="86" applyNumberFormat="1" applyAlignment="1">
      <alignment horizontal="right"/>
      <protection/>
    </xf>
    <xf numFmtId="0" fontId="46" fillId="57" borderId="25" xfId="86" applyFont="1" applyFill="1" applyBorder="1">
      <alignment/>
      <protection/>
    </xf>
    <xf numFmtId="183" fontId="67" fillId="57" borderId="25" xfId="86" applyNumberFormat="1" applyFont="1" applyFill="1" applyBorder="1">
      <alignment/>
      <protection/>
    </xf>
    <xf numFmtId="183" fontId="67" fillId="57" borderId="26" xfId="86" applyNumberFormat="1" applyFont="1" applyFill="1" applyBorder="1">
      <alignment/>
      <protection/>
    </xf>
    <xf numFmtId="183" fontId="67" fillId="57" borderId="27" xfId="86" applyNumberFormat="1" applyFont="1" applyFill="1" applyBorder="1">
      <alignment/>
      <protection/>
    </xf>
    <xf numFmtId="183" fontId="56" fillId="58" borderId="25" xfId="86" applyNumberFormat="1" applyFill="1" applyBorder="1">
      <alignment/>
      <protection/>
    </xf>
    <xf numFmtId="183" fontId="56" fillId="58" borderId="26" xfId="86" applyNumberFormat="1" applyFill="1" applyBorder="1">
      <alignment/>
      <protection/>
    </xf>
    <xf numFmtId="183" fontId="56" fillId="58" borderId="27" xfId="86" applyNumberFormat="1" applyFill="1" applyBorder="1">
      <alignment/>
      <protection/>
    </xf>
    <xf numFmtId="0" fontId="67" fillId="57" borderId="25" xfId="86" applyFont="1" applyFill="1" applyBorder="1">
      <alignment/>
      <protection/>
    </xf>
    <xf numFmtId="0" fontId="56" fillId="0" borderId="25" xfId="86" applyFont="1" applyBorder="1">
      <alignment/>
      <protection/>
    </xf>
    <xf numFmtId="0" fontId="56" fillId="0" borderId="0" xfId="86" applyFont="1" applyAlignment="1">
      <alignment horizontal="left"/>
      <protection/>
    </xf>
    <xf numFmtId="183" fontId="56" fillId="56" borderId="25" xfId="86" applyNumberFormat="1" applyFont="1" applyFill="1" applyBorder="1">
      <alignment/>
      <protection/>
    </xf>
    <xf numFmtId="183" fontId="56" fillId="58" borderId="25" xfId="86" applyNumberFormat="1" applyFont="1" applyFill="1" applyBorder="1">
      <alignment/>
      <protection/>
    </xf>
    <xf numFmtId="183" fontId="68" fillId="55" borderId="0" xfId="86" applyNumberFormat="1" applyFont="1" applyFill="1" applyBorder="1">
      <alignment/>
      <protection/>
    </xf>
    <xf numFmtId="183" fontId="56" fillId="56" borderId="28" xfId="86" applyNumberFormat="1" applyFont="1" applyFill="1" applyBorder="1">
      <alignment/>
      <protection/>
    </xf>
    <xf numFmtId="183" fontId="56" fillId="56" borderId="28" xfId="86" applyNumberFormat="1" applyFill="1" applyBorder="1">
      <alignment/>
      <protection/>
    </xf>
    <xf numFmtId="183" fontId="56" fillId="56" borderId="29" xfId="86" applyNumberFormat="1" applyFill="1" applyBorder="1">
      <alignment/>
      <protection/>
    </xf>
    <xf numFmtId="183" fontId="56" fillId="56" borderId="30" xfId="86" applyNumberFormat="1" applyFill="1" applyBorder="1">
      <alignment/>
      <protection/>
    </xf>
    <xf numFmtId="183" fontId="69" fillId="58" borderId="19" xfId="86" applyNumberFormat="1" applyFont="1" applyFill="1" applyBorder="1">
      <alignment/>
      <protection/>
    </xf>
    <xf numFmtId="183" fontId="56" fillId="58" borderId="19" xfId="86" applyNumberFormat="1" applyFill="1" applyBorder="1">
      <alignment/>
      <protection/>
    </xf>
    <xf numFmtId="0" fontId="1" fillId="9" borderId="20" xfId="0" applyFont="1" applyFill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1" fillId="9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9" borderId="20" xfId="0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9" borderId="31" xfId="0" applyFont="1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/>
    </xf>
    <xf numFmtId="0" fontId="1" fillId="9" borderId="31" xfId="0" applyFont="1" applyFill="1" applyBorder="1" applyAlignment="1">
      <alignment wrapText="1"/>
    </xf>
    <xf numFmtId="0" fontId="1" fillId="9" borderId="32" xfId="0" applyFont="1" applyFill="1" applyBorder="1" applyAlignment="1">
      <alignment wrapText="1"/>
    </xf>
    <xf numFmtId="0" fontId="1" fillId="9" borderId="33" xfId="0" applyFont="1" applyFill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/>
    </xf>
    <xf numFmtId="0" fontId="1" fillId="9" borderId="31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9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9" borderId="31" xfId="0" applyNumberFormat="1" applyFont="1" applyFill="1" applyBorder="1" applyAlignment="1">
      <alignment horizontal="center" vertical="center" wrapText="1"/>
    </xf>
    <xf numFmtId="0" fontId="1" fillId="9" borderId="19" xfId="0" applyNumberFormat="1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9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69" fillId="58" borderId="28" xfId="86" applyNumberFormat="1" applyFont="1" applyFill="1" applyBorder="1" applyAlignment="1">
      <alignment horizontal="center" vertical="center" wrapText="1"/>
      <protection/>
    </xf>
    <xf numFmtId="0" fontId="1" fillId="9" borderId="34" xfId="0" applyNumberFormat="1" applyFont="1" applyFill="1" applyBorder="1" applyAlignment="1">
      <alignment horizontal="center" vertical="center" wrapText="1"/>
    </xf>
    <xf numFmtId="183" fontId="69" fillId="58" borderId="28" xfId="86" applyNumberFormat="1" applyFont="1" applyFill="1" applyBorder="1" applyAlignment="1">
      <alignment horizontal="center" vertical="center" wrapText="1"/>
      <protection/>
    </xf>
    <xf numFmtId="0" fontId="1" fillId="9" borderId="34" xfId="0" applyFont="1" applyFill="1" applyBorder="1" applyAlignment="1">
      <alignment horizontal="center" vertical="center" wrapText="1"/>
    </xf>
    <xf numFmtId="0" fontId="67" fillId="58" borderId="28" xfId="86" applyFont="1" applyFill="1" applyBorder="1" applyAlignment="1">
      <alignment horizontal="center" vertical="center"/>
      <protection/>
    </xf>
    <xf numFmtId="0" fontId="1" fillId="9" borderId="34" xfId="0" applyFont="1" applyFill="1" applyBorder="1" applyAlignment="1">
      <alignment horizontal="center" vertical="center"/>
    </xf>
    <xf numFmtId="0" fontId="69" fillId="58" borderId="28" xfId="86" applyNumberFormat="1" applyFont="1" applyFill="1" applyBorder="1" applyAlignment="1">
      <alignment horizontal="center" wrapText="1"/>
      <protection/>
    </xf>
    <xf numFmtId="0" fontId="1" fillId="9" borderId="34" xfId="0" applyNumberFormat="1" applyFont="1" applyFill="1" applyBorder="1" applyAlignment="1">
      <alignment horizontal="center" wrapText="1"/>
    </xf>
  </cellXfs>
  <cellStyles count="9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20% - Accent1" xfId="36"/>
    <cellStyle name="Excel Built-in 20% - Accent2" xfId="37"/>
    <cellStyle name="Excel Built-in 20% - Accent3" xfId="38"/>
    <cellStyle name="Excel Built-in 20% - Accent4" xfId="39"/>
    <cellStyle name="Excel Built-in 20% - Accent5" xfId="40"/>
    <cellStyle name="Excel Built-in 20% - Accent6" xfId="41"/>
    <cellStyle name="Excel Built-in 40% - Accent1" xfId="42"/>
    <cellStyle name="Excel Built-in 40% - Accent2" xfId="43"/>
    <cellStyle name="Excel Built-in 40% - Accent3" xfId="44"/>
    <cellStyle name="Excel Built-in 40% - Accent4" xfId="45"/>
    <cellStyle name="Excel Built-in 40% - Accent5" xfId="46"/>
    <cellStyle name="Excel Built-in 40% - Accent6" xfId="47"/>
    <cellStyle name="Excel Built-in 60% - Accent1" xfId="48"/>
    <cellStyle name="Excel Built-in 60% - Accent2" xfId="49"/>
    <cellStyle name="Excel Built-in 60% - Accent3" xfId="50"/>
    <cellStyle name="Excel Built-in 60% - Accent4" xfId="51"/>
    <cellStyle name="Excel Built-in 60% - Accent5" xfId="52"/>
    <cellStyle name="Excel Built-in 60% - Accent6" xfId="53"/>
    <cellStyle name="Excel Built-in Accent1" xfId="54"/>
    <cellStyle name="Excel Built-in Accent2" xfId="55"/>
    <cellStyle name="Excel Built-in Accent3" xfId="56"/>
    <cellStyle name="Excel Built-in Accent4" xfId="57"/>
    <cellStyle name="Excel Built-in Accent5" xfId="58"/>
    <cellStyle name="Excel Built-in Accent6" xfId="59"/>
    <cellStyle name="Excel Built-in Bad" xfId="60"/>
    <cellStyle name="Excel Built-in Calculation" xfId="61"/>
    <cellStyle name="Excel Built-in Explanatory Text" xfId="62"/>
    <cellStyle name="Excel Built-in Good" xfId="63"/>
    <cellStyle name="Excel Built-in Heading 1" xfId="64"/>
    <cellStyle name="Excel Built-in Heading 2" xfId="65"/>
    <cellStyle name="Excel Built-in Heading 3" xfId="66"/>
    <cellStyle name="Excel Built-in Heading 4" xfId="67"/>
    <cellStyle name="Excel Built-in Check Cell" xfId="68"/>
    <cellStyle name="Excel Built-in Input" xfId="69"/>
    <cellStyle name="Excel Built-in Linked Cell" xfId="70"/>
    <cellStyle name="Excel Built-in Neutral" xfId="71"/>
    <cellStyle name="Excel Built-in Note" xfId="72"/>
    <cellStyle name="Excel Built-in Output" xfId="73"/>
    <cellStyle name="Excel Built-in Total" xfId="74"/>
    <cellStyle name="Excel Built-in Warning Text" xfId="75"/>
    <cellStyle name="Heading" xfId="76"/>
    <cellStyle name="Heading1" xfId="77"/>
    <cellStyle name="Kontrolná bunka" xfId="78"/>
    <cellStyle name="Currency" xfId="79"/>
    <cellStyle name="Currency [0]" xfId="80"/>
    <cellStyle name="Nadpis 1" xfId="81"/>
    <cellStyle name="Nadpis 2" xfId="82"/>
    <cellStyle name="Nadpis 3" xfId="83"/>
    <cellStyle name="Nadpis 4" xfId="84"/>
    <cellStyle name="Neutrálna" xfId="85"/>
    <cellStyle name="Normálne 2" xfId="86"/>
    <cellStyle name="Percent" xfId="87"/>
    <cellStyle name="Poznámka" xfId="88"/>
    <cellStyle name="Prepojená bunka" xfId="89"/>
    <cellStyle name="Result" xfId="90"/>
    <cellStyle name="Result2" xfId="91"/>
    <cellStyle name="Spolu" xfId="92"/>
    <cellStyle name="Text upozornenia" xfId="93"/>
    <cellStyle name="Titul" xfId="94"/>
    <cellStyle name="Titul 2" xfId="95"/>
    <cellStyle name="Vstup" xfId="96"/>
    <cellStyle name="Výpočet" xfId="97"/>
    <cellStyle name="Výstup" xfId="98"/>
    <cellStyle name="Vysvetľujúci text" xfId="99"/>
    <cellStyle name="Zlá" xfId="100"/>
    <cellStyle name="Zvýraznenie1" xfId="101"/>
    <cellStyle name="Zvýraznenie2" xfId="102"/>
    <cellStyle name="Zvýraznenie3" xfId="103"/>
    <cellStyle name="Zvýraznenie4" xfId="104"/>
    <cellStyle name="Zvýraznenie5" xfId="105"/>
    <cellStyle name="Zvýraznenie6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6">
      <selection activeCell="H44" sqref="H44"/>
    </sheetView>
  </sheetViews>
  <sheetFormatPr defaultColWidth="9.140625" defaultRowHeight="15"/>
  <cols>
    <col min="1" max="1" width="6.00390625" style="0" customWidth="1"/>
    <col min="2" max="2" width="7.8515625" style="0" customWidth="1"/>
    <col min="3" max="3" width="32.7109375" style="0" customWidth="1"/>
    <col min="4" max="5" width="15.00390625" style="0" customWidth="1"/>
    <col min="6" max="7" width="11.140625" style="0" customWidth="1"/>
    <col min="8" max="8" width="13.140625" style="0" customWidth="1"/>
    <col min="9" max="9" width="14.421875" style="0" customWidth="1"/>
    <col min="10" max="10" width="13.7109375" style="0" customWidth="1"/>
    <col min="14" max="14" width="17.28125" style="0" customWidth="1"/>
    <col min="16" max="16" width="9.140625" style="0" customWidth="1"/>
  </cols>
  <sheetData>
    <row r="1" spans="4:5" ht="15">
      <c r="D1" s="2"/>
      <c r="E1" s="2"/>
    </row>
    <row r="2" spans="1:10" ht="6.75" customHeight="1" hidden="1">
      <c r="A2" s="18"/>
      <c r="B2" s="18"/>
      <c r="C2" s="18"/>
      <c r="D2" s="20"/>
      <c r="E2" s="21"/>
      <c r="F2" s="18"/>
      <c r="G2" s="18"/>
      <c r="H2" s="18"/>
      <c r="I2" s="18"/>
      <c r="J2" s="18"/>
    </row>
    <row r="3" spans="1:10" ht="15" customHeight="1">
      <c r="A3" s="115" t="s">
        <v>60</v>
      </c>
      <c r="B3" s="115" t="s">
        <v>61</v>
      </c>
      <c r="C3" s="115" t="s">
        <v>0</v>
      </c>
      <c r="D3" s="110" t="s">
        <v>192</v>
      </c>
      <c r="E3" s="110" t="s">
        <v>187</v>
      </c>
      <c r="F3" s="110" t="s">
        <v>75</v>
      </c>
      <c r="G3" s="110" t="s">
        <v>193</v>
      </c>
      <c r="H3" s="110" t="s">
        <v>83</v>
      </c>
      <c r="I3" s="110" t="s">
        <v>173</v>
      </c>
      <c r="J3" s="110" t="s">
        <v>167</v>
      </c>
    </row>
    <row r="4" spans="1:10" ht="15">
      <c r="A4" s="116"/>
      <c r="B4" s="116"/>
      <c r="C4" s="116"/>
      <c r="D4" s="111"/>
      <c r="E4" s="113"/>
      <c r="F4" s="111"/>
      <c r="G4" s="118"/>
      <c r="H4" s="111"/>
      <c r="I4" s="111"/>
      <c r="J4" s="111"/>
    </row>
    <row r="5" spans="1:10" ht="28.5" customHeight="1">
      <c r="A5" s="117"/>
      <c r="B5" s="117"/>
      <c r="C5" s="117"/>
      <c r="D5" s="112"/>
      <c r="E5" s="114"/>
      <c r="F5" s="112"/>
      <c r="G5" s="119"/>
      <c r="H5" s="112"/>
      <c r="I5" s="112"/>
      <c r="J5" s="112"/>
    </row>
    <row r="6" spans="1:16" ht="15">
      <c r="A6" s="23"/>
      <c r="B6" s="108" t="s">
        <v>76</v>
      </c>
      <c r="C6" s="109"/>
      <c r="D6" s="25">
        <f aca="true" t="shared" si="0" ref="D6:J6">SUM(D7:D15)</f>
        <v>163586.31</v>
      </c>
      <c r="E6" s="25">
        <f t="shared" si="0"/>
        <v>179635.84000000003</v>
      </c>
      <c r="F6" s="40">
        <f t="shared" si="0"/>
        <v>180940.75</v>
      </c>
      <c r="G6" s="40">
        <v>198420</v>
      </c>
      <c r="H6" s="25">
        <f t="shared" si="0"/>
        <v>196850</v>
      </c>
      <c r="I6" s="25">
        <f t="shared" si="0"/>
        <v>196850</v>
      </c>
      <c r="J6" s="25">
        <f t="shared" si="0"/>
        <v>196850</v>
      </c>
      <c r="M6" s="2"/>
      <c r="N6" s="4"/>
      <c r="O6" s="2"/>
      <c r="P6" s="2"/>
    </row>
    <row r="7" spans="1:16" ht="15">
      <c r="A7" s="1">
        <v>1</v>
      </c>
      <c r="B7" s="16">
        <v>41</v>
      </c>
      <c r="C7" s="10" t="s">
        <v>6</v>
      </c>
      <c r="D7" s="3">
        <v>144533.87</v>
      </c>
      <c r="E7" s="7">
        <v>160980.54</v>
      </c>
      <c r="F7" s="6">
        <v>164090.75</v>
      </c>
      <c r="G7" s="6">
        <v>180000</v>
      </c>
      <c r="H7" s="3">
        <v>180000</v>
      </c>
      <c r="I7" s="3">
        <v>180000</v>
      </c>
      <c r="J7" s="3">
        <v>180000</v>
      </c>
      <c r="M7" s="2"/>
      <c r="N7" s="4"/>
      <c r="O7" s="2"/>
      <c r="P7" s="2"/>
    </row>
    <row r="8" spans="1:16" ht="15">
      <c r="A8" s="1">
        <v>1</v>
      </c>
      <c r="B8" s="16">
        <v>41</v>
      </c>
      <c r="C8" s="9" t="s">
        <v>7</v>
      </c>
      <c r="D8" s="3">
        <v>4759.27</v>
      </c>
      <c r="E8" s="7">
        <v>4491.7</v>
      </c>
      <c r="F8" s="6">
        <v>2000</v>
      </c>
      <c r="G8" s="6">
        <v>4500</v>
      </c>
      <c r="H8" s="3">
        <v>2000</v>
      </c>
      <c r="I8" s="3">
        <v>2000</v>
      </c>
      <c r="J8" s="3">
        <v>2000</v>
      </c>
      <c r="M8" s="2"/>
      <c r="N8" s="4"/>
      <c r="O8" s="2"/>
      <c r="P8" s="2"/>
    </row>
    <row r="9" spans="1:16" ht="15">
      <c r="A9" s="1">
        <v>1</v>
      </c>
      <c r="B9" s="16">
        <v>41</v>
      </c>
      <c r="C9" s="9" t="s">
        <v>8</v>
      </c>
      <c r="D9" s="3">
        <v>1273.6</v>
      </c>
      <c r="E9" s="7">
        <v>1317.78</v>
      </c>
      <c r="F9" s="6">
        <v>1600</v>
      </c>
      <c r="G9" s="6">
        <v>1200</v>
      </c>
      <c r="H9" s="3">
        <v>1600</v>
      </c>
      <c r="I9" s="3">
        <v>1600</v>
      </c>
      <c r="J9" s="3">
        <v>1600</v>
      </c>
      <c r="M9" s="2"/>
      <c r="N9" s="4"/>
      <c r="O9" s="2"/>
      <c r="P9" s="2"/>
    </row>
    <row r="10" spans="1:16" ht="15">
      <c r="A10" s="1">
        <v>1</v>
      </c>
      <c r="B10" s="16">
        <v>41</v>
      </c>
      <c r="C10" s="9" t="s">
        <v>9</v>
      </c>
      <c r="D10" s="3">
        <v>1036.87</v>
      </c>
      <c r="E10" s="7">
        <v>1069.22</v>
      </c>
      <c r="F10" s="6">
        <v>1600</v>
      </c>
      <c r="G10" s="6">
        <v>1000</v>
      </c>
      <c r="H10" s="3">
        <v>1600</v>
      </c>
      <c r="I10" s="3">
        <v>1600</v>
      </c>
      <c r="J10" s="3">
        <v>1600</v>
      </c>
      <c r="M10" s="2"/>
      <c r="N10" s="4"/>
      <c r="O10" s="2">
        <v>1</v>
      </c>
      <c r="P10" s="2"/>
    </row>
    <row r="11" spans="1:16" ht="15">
      <c r="A11" s="1">
        <v>1</v>
      </c>
      <c r="B11" s="1">
        <v>41</v>
      </c>
      <c r="C11" s="9" t="s">
        <v>10</v>
      </c>
      <c r="D11" s="3">
        <v>1447.01</v>
      </c>
      <c r="E11" s="7">
        <v>1421.62</v>
      </c>
      <c r="F11" s="6">
        <v>1200</v>
      </c>
      <c r="G11" s="6">
        <v>1400</v>
      </c>
      <c r="H11" s="3">
        <v>1200</v>
      </c>
      <c r="I11" s="3">
        <v>1200</v>
      </c>
      <c r="J11" s="3">
        <v>1200</v>
      </c>
      <c r="M11" s="2"/>
      <c r="N11" s="4"/>
      <c r="O11" s="2"/>
      <c r="P11" s="2"/>
    </row>
    <row r="12" spans="1:16" ht="15">
      <c r="A12" s="1">
        <v>1</v>
      </c>
      <c r="B12" s="1">
        <v>41</v>
      </c>
      <c r="C12" s="9" t="s">
        <v>11</v>
      </c>
      <c r="D12" s="3">
        <v>330</v>
      </c>
      <c r="E12" s="7">
        <v>314.5</v>
      </c>
      <c r="F12" s="6">
        <v>450</v>
      </c>
      <c r="G12" s="6">
        <v>280</v>
      </c>
      <c r="H12" s="3">
        <v>450</v>
      </c>
      <c r="I12" s="3">
        <v>450</v>
      </c>
      <c r="J12" s="3">
        <v>450</v>
      </c>
      <c r="M12" s="2"/>
      <c r="N12" s="4"/>
      <c r="O12" s="2"/>
      <c r="P12" s="2"/>
    </row>
    <row r="13" spans="1:16" ht="15">
      <c r="A13" s="1">
        <v>1</v>
      </c>
      <c r="B13" s="1">
        <v>41</v>
      </c>
      <c r="C13" s="9" t="s">
        <v>12</v>
      </c>
      <c r="D13" s="3">
        <v>821.26</v>
      </c>
      <c r="E13" s="7">
        <v>640</v>
      </c>
      <c r="F13" s="6">
        <v>1000</v>
      </c>
      <c r="G13" s="6">
        <v>640</v>
      </c>
      <c r="H13" s="3">
        <v>1000</v>
      </c>
      <c r="I13" s="3">
        <v>1000</v>
      </c>
      <c r="J13" s="3">
        <v>1000</v>
      </c>
      <c r="M13" s="2"/>
      <c r="N13" s="4"/>
      <c r="O13" s="2"/>
      <c r="P13" s="2"/>
    </row>
    <row r="14" spans="1:16" ht="15">
      <c r="A14" s="1">
        <v>1</v>
      </c>
      <c r="B14" s="1">
        <v>41</v>
      </c>
      <c r="C14" s="9" t="s">
        <v>84</v>
      </c>
      <c r="D14" s="3">
        <v>0</v>
      </c>
      <c r="E14" s="7">
        <v>0</v>
      </c>
      <c r="F14" s="6">
        <v>0</v>
      </c>
      <c r="G14" s="6">
        <v>0</v>
      </c>
      <c r="H14" s="3">
        <v>0</v>
      </c>
      <c r="I14" s="3">
        <v>0</v>
      </c>
      <c r="J14" s="3">
        <v>0</v>
      </c>
      <c r="M14" s="2"/>
      <c r="N14" s="4"/>
      <c r="O14" s="2"/>
      <c r="P14" s="2"/>
    </row>
    <row r="15" spans="1:16" ht="15">
      <c r="A15" s="1">
        <v>1</v>
      </c>
      <c r="B15" s="1">
        <v>41</v>
      </c>
      <c r="C15" s="9" t="s">
        <v>13</v>
      </c>
      <c r="D15" s="3">
        <v>9384.43</v>
      </c>
      <c r="E15" s="7">
        <v>9400.48</v>
      </c>
      <c r="F15" s="6">
        <v>9000</v>
      </c>
      <c r="G15" s="6">
        <v>9400</v>
      </c>
      <c r="H15" s="3">
        <v>9000</v>
      </c>
      <c r="I15" s="3">
        <v>9000</v>
      </c>
      <c r="J15" s="3">
        <v>9000</v>
      </c>
      <c r="M15" s="2"/>
      <c r="N15" s="4"/>
      <c r="O15" s="2"/>
      <c r="P15" s="2"/>
    </row>
    <row r="16" spans="1:16" ht="15">
      <c r="A16" s="23"/>
      <c r="B16" s="103" t="s">
        <v>77</v>
      </c>
      <c r="C16" s="104"/>
      <c r="D16" s="25">
        <f>SUM(E17:E24)</f>
        <v>6028.89</v>
      </c>
      <c r="E16" s="25">
        <f aca="true" t="shared" si="1" ref="E16:J16">SUM(E17:E24)</f>
        <v>6028.89</v>
      </c>
      <c r="F16" s="40">
        <f t="shared" si="1"/>
        <v>4630</v>
      </c>
      <c r="G16" s="40">
        <v>4345</v>
      </c>
      <c r="H16" s="25">
        <f t="shared" si="1"/>
        <v>5620</v>
      </c>
      <c r="I16" s="25">
        <f t="shared" si="1"/>
        <v>5620</v>
      </c>
      <c r="J16" s="25">
        <f t="shared" si="1"/>
        <v>5620</v>
      </c>
      <c r="M16" s="2"/>
      <c r="N16" s="4"/>
      <c r="O16" s="2"/>
      <c r="P16" s="2"/>
    </row>
    <row r="17" spans="1:16" ht="15">
      <c r="A17" s="1">
        <v>1</v>
      </c>
      <c r="B17" s="1">
        <v>41</v>
      </c>
      <c r="C17" s="9" t="s">
        <v>14</v>
      </c>
      <c r="D17" s="3">
        <v>312</v>
      </c>
      <c r="E17" s="7">
        <v>815.9</v>
      </c>
      <c r="F17" s="6">
        <v>1000</v>
      </c>
      <c r="G17" s="6">
        <v>450</v>
      </c>
      <c r="H17" s="3">
        <v>1000</v>
      </c>
      <c r="I17" s="3">
        <v>1000</v>
      </c>
      <c r="J17" s="3">
        <v>1000</v>
      </c>
      <c r="M17" s="2"/>
      <c r="N17" s="4"/>
      <c r="O17" s="2"/>
      <c r="P17" s="2"/>
    </row>
    <row r="18" spans="1:16" ht="15">
      <c r="A18" s="1">
        <v>1</v>
      </c>
      <c r="B18" s="16" t="s">
        <v>147</v>
      </c>
      <c r="C18" s="9" t="s">
        <v>148</v>
      </c>
      <c r="D18" s="3">
        <v>1783.7</v>
      </c>
      <c r="E18" s="7">
        <v>841.46</v>
      </c>
      <c r="F18" s="6">
        <v>0</v>
      </c>
      <c r="G18" s="6">
        <v>140</v>
      </c>
      <c r="H18" s="3">
        <v>0</v>
      </c>
      <c r="I18" s="3">
        <v>0</v>
      </c>
      <c r="J18" s="3">
        <v>0</v>
      </c>
      <c r="M18" s="2"/>
      <c r="N18" s="4"/>
      <c r="O18" s="2"/>
      <c r="P18" s="2"/>
    </row>
    <row r="19" spans="1:16" ht="15">
      <c r="A19" s="1">
        <v>1</v>
      </c>
      <c r="B19" s="1">
        <v>41</v>
      </c>
      <c r="C19" s="9" t="s">
        <v>15</v>
      </c>
      <c r="D19" s="3">
        <v>1083.4</v>
      </c>
      <c r="E19" s="7">
        <v>888.75</v>
      </c>
      <c r="F19" s="6">
        <v>500</v>
      </c>
      <c r="G19" s="6">
        <v>700</v>
      </c>
      <c r="H19" s="3">
        <v>700</v>
      </c>
      <c r="I19" s="3">
        <v>700</v>
      </c>
      <c r="J19" s="3">
        <v>700</v>
      </c>
      <c r="M19" s="2"/>
      <c r="N19" s="4"/>
      <c r="O19" s="2"/>
      <c r="P19" s="2"/>
    </row>
    <row r="20" spans="1:16" ht="15">
      <c r="A20" s="1">
        <v>1</v>
      </c>
      <c r="B20" s="1">
        <v>41</v>
      </c>
      <c r="C20" s="9" t="s">
        <v>16</v>
      </c>
      <c r="D20" s="3">
        <v>805</v>
      </c>
      <c r="E20" s="7">
        <v>906.5</v>
      </c>
      <c r="F20" s="6">
        <v>900</v>
      </c>
      <c r="G20" s="6">
        <v>850</v>
      </c>
      <c r="H20" s="3">
        <v>900</v>
      </c>
      <c r="I20" s="3">
        <v>900</v>
      </c>
      <c r="J20" s="3">
        <v>900</v>
      </c>
      <c r="M20" s="2"/>
      <c r="N20" s="4"/>
      <c r="O20" s="2"/>
      <c r="P20" s="2"/>
    </row>
    <row r="21" spans="1:16" ht="15">
      <c r="A21" s="1">
        <v>1</v>
      </c>
      <c r="B21" s="1">
        <v>41</v>
      </c>
      <c r="C21" s="9" t="s">
        <v>17</v>
      </c>
      <c r="D21" s="3">
        <v>0</v>
      </c>
      <c r="E21" s="7">
        <v>7.43</v>
      </c>
      <c r="F21" s="6">
        <v>50</v>
      </c>
      <c r="G21" s="6">
        <v>5</v>
      </c>
      <c r="H21" s="3">
        <v>20</v>
      </c>
      <c r="I21" s="3">
        <v>20</v>
      </c>
      <c r="J21" s="3">
        <v>20</v>
      </c>
      <c r="M21" s="2"/>
      <c r="N21" s="4"/>
      <c r="O21" s="2"/>
      <c r="P21" s="2"/>
    </row>
    <row r="22" spans="1:16" ht="15">
      <c r="A22" s="1">
        <v>1</v>
      </c>
      <c r="B22" s="1">
        <v>41</v>
      </c>
      <c r="C22" s="9" t="s">
        <v>18</v>
      </c>
      <c r="D22" s="3">
        <v>243.87</v>
      </c>
      <c r="E22" s="7">
        <v>1328.98</v>
      </c>
      <c r="F22" s="6">
        <v>1630</v>
      </c>
      <c r="G22" s="6">
        <v>700</v>
      </c>
      <c r="H22" s="3">
        <v>1500</v>
      </c>
      <c r="I22" s="3">
        <v>1500</v>
      </c>
      <c r="J22" s="3">
        <v>1500</v>
      </c>
      <c r="M22" s="2"/>
      <c r="N22" s="4"/>
      <c r="O22" s="2"/>
      <c r="P22" s="2"/>
    </row>
    <row r="23" spans="1:16" ht="15">
      <c r="A23" s="1">
        <v>1</v>
      </c>
      <c r="B23" s="1">
        <v>41</v>
      </c>
      <c r="C23" s="9" t="s">
        <v>20</v>
      </c>
      <c r="D23" s="3">
        <v>1918.97</v>
      </c>
      <c r="E23" s="7">
        <v>1239.87</v>
      </c>
      <c r="F23" s="6">
        <v>550</v>
      </c>
      <c r="G23" s="6">
        <v>1500</v>
      </c>
      <c r="H23" s="3">
        <v>1500</v>
      </c>
      <c r="I23" s="3">
        <v>1500</v>
      </c>
      <c r="J23" s="3">
        <v>1500</v>
      </c>
      <c r="M23" s="2"/>
      <c r="N23" s="4"/>
      <c r="O23" s="2"/>
      <c r="P23" s="2"/>
    </row>
    <row r="24" spans="1:16" ht="15">
      <c r="A24" s="1">
        <v>1</v>
      </c>
      <c r="B24" s="1">
        <v>41</v>
      </c>
      <c r="C24" s="9" t="s">
        <v>19</v>
      </c>
      <c r="D24" s="3">
        <v>55</v>
      </c>
      <c r="E24" s="7">
        <v>0</v>
      </c>
      <c r="F24" s="6">
        <v>0</v>
      </c>
      <c r="G24" s="6">
        <v>0</v>
      </c>
      <c r="H24" s="3">
        <v>0</v>
      </c>
      <c r="I24" s="3">
        <v>0</v>
      </c>
      <c r="J24" s="3">
        <v>0</v>
      </c>
      <c r="M24" s="2"/>
      <c r="N24" s="4"/>
      <c r="O24" s="2"/>
      <c r="P24" s="2"/>
    </row>
    <row r="25" spans="1:16" ht="15">
      <c r="A25" s="41"/>
      <c r="B25" s="103" t="s">
        <v>78</v>
      </c>
      <c r="C25" s="104"/>
      <c r="D25" s="25">
        <f aca="true" t="shared" si="2" ref="D25:J25">SUM(D26:D35)</f>
        <v>9440.93</v>
      </c>
      <c r="E25" s="25">
        <f t="shared" si="2"/>
        <v>6229.51</v>
      </c>
      <c r="F25" s="40">
        <f t="shared" si="2"/>
        <v>3520</v>
      </c>
      <c r="G25" s="40">
        <v>9112.5</v>
      </c>
      <c r="H25" s="25">
        <f t="shared" si="2"/>
        <v>5189</v>
      </c>
      <c r="I25" s="25">
        <f t="shared" si="2"/>
        <v>5189</v>
      </c>
      <c r="J25" s="25">
        <f t="shared" si="2"/>
        <v>5189</v>
      </c>
      <c r="M25" s="2"/>
      <c r="N25" s="4"/>
      <c r="O25" s="2"/>
      <c r="P25" s="2"/>
    </row>
    <row r="26" spans="1:16" ht="15">
      <c r="A26" s="1">
        <v>1</v>
      </c>
      <c r="B26" s="16">
        <v>111</v>
      </c>
      <c r="C26" s="9" t="s">
        <v>122</v>
      </c>
      <c r="D26" s="3">
        <v>568.3</v>
      </c>
      <c r="E26" s="7">
        <v>526.86</v>
      </c>
      <c r="F26" s="6">
        <v>0</v>
      </c>
      <c r="G26" s="6">
        <v>1061.24</v>
      </c>
      <c r="H26" s="3">
        <v>560</v>
      </c>
      <c r="I26" s="3">
        <v>560</v>
      </c>
      <c r="J26" s="3">
        <v>560</v>
      </c>
      <c r="M26" s="2"/>
      <c r="N26" s="4"/>
      <c r="O26" s="2"/>
      <c r="P26" s="2"/>
    </row>
    <row r="27" spans="1:16" ht="15">
      <c r="A27" s="1">
        <v>1</v>
      </c>
      <c r="B27" s="16">
        <v>111</v>
      </c>
      <c r="C27" s="9" t="s">
        <v>123</v>
      </c>
      <c r="D27" s="3">
        <v>56.4</v>
      </c>
      <c r="E27" s="7">
        <v>21.2</v>
      </c>
      <c r="F27" s="6">
        <v>20</v>
      </c>
      <c r="G27" s="6">
        <v>21.2</v>
      </c>
      <c r="H27" s="3">
        <v>22</v>
      </c>
      <c r="I27" s="3">
        <v>22</v>
      </c>
      <c r="J27" s="3">
        <v>22</v>
      </c>
      <c r="M27" s="2"/>
      <c r="N27" s="4"/>
      <c r="O27" s="2"/>
      <c r="P27" s="2"/>
    </row>
    <row r="28" spans="1:16" ht="15">
      <c r="A28" s="1">
        <v>1</v>
      </c>
      <c r="B28" s="16" t="s">
        <v>174</v>
      </c>
      <c r="C28" s="70" t="s">
        <v>175</v>
      </c>
      <c r="D28" s="3">
        <v>0</v>
      </c>
      <c r="E28" s="7">
        <v>0</v>
      </c>
      <c r="F28" s="6">
        <v>0</v>
      </c>
      <c r="G28" s="6">
        <v>287</v>
      </c>
      <c r="H28" s="3">
        <v>287</v>
      </c>
      <c r="I28" s="3">
        <v>287</v>
      </c>
      <c r="J28" s="3">
        <v>287</v>
      </c>
      <c r="M28" s="2"/>
      <c r="N28" s="4"/>
      <c r="O28" s="2"/>
      <c r="P28" s="2"/>
    </row>
    <row r="29" spans="1:16" ht="15">
      <c r="A29" s="1">
        <v>1</v>
      </c>
      <c r="B29" s="16">
        <v>111</v>
      </c>
      <c r="C29" s="9" t="s">
        <v>124</v>
      </c>
      <c r="D29" s="3">
        <v>47.94</v>
      </c>
      <c r="E29" s="7">
        <v>48.84</v>
      </c>
      <c r="F29" s="6">
        <v>100</v>
      </c>
      <c r="G29" s="6">
        <v>48.8</v>
      </c>
      <c r="H29" s="3">
        <v>50</v>
      </c>
      <c r="I29" s="3">
        <v>50</v>
      </c>
      <c r="J29" s="3">
        <v>50</v>
      </c>
      <c r="M29" s="2"/>
      <c r="N29" s="4"/>
      <c r="O29" s="2"/>
      <c r="P29" s="2"/>
    </row>
    <row r="30" spans="1:16" ht="15">
      <c r="A30" s="1">
        <v>1</v>
      </c>
      <c r="B30" s="16">
        <v>111</v>
      </c>
      <c r="C30" s="9" t="s">
        <v>125</v>
      </c>
      <c r="D30" s="3">
        <v>169.29</v>
      </c>
      <c r="E30" s="7">
        <v>169.62</v>
      </c>
      <c r="F30" s="6">
        <v>200</v>
      </c>
      <c r="G30" s="6">
        <v>172.26</v>
      </c>
      <c r="H30" s="3">
        <v>170</v>
      </c>
      <c r="I30" s="3">
        <v>170</v>
      </c>
      <c r="J30" s="3">
        <v>170</v>
      </c>
      <c r="M30" s="2"/>
      <c r="N30" s="4"/>
      <c r="O30" s="2"/>
      <c r="P30" s="2"/>
    </row>
    <row r="31" spans="1:16" ht="15">
      <c r="A31" s="1">
        <v>1</v>
      </c>
      <c r="B31" s="16">
        <v>111</v>
      </c>
      <c r="C31" s="9" t="s">
        <v>126</v>
      </c>
      <c r="D31" s="3">
        <v>599</v>
      </c>
      <c r="E31" s="7">
        <v>1262.99</v>
      </c>
      <c r="F31" s="6">
        <v>200</v>
      </c>
      <c r="G31" s="6">
        <v>1122</v>
      </c>
      <c r="H31" s="3">
        <v>1100</v>
      </c>
      <c r="I31" s="3">
        <v>1100</v>
      </c>
      <c r="J31" s="3">
        <v>1100</v>
      </c>
      <c r="M31" s="2"/>
      <c r="N31" s="4"/>
      <c r="O31" s="2"/>
      <c r="P31" s="2"/>
    </row>
    <row r="32" spans="1:16" ht="15">
      <c r="A32" s="1">
        <v>1</v>
      </c>
      <c r="B32" s="16" t="s">
        <v>62</v>
      </c>
      <c r="C32" s="9" t="s">
        <v>145</v>
      </c>
      <c r="D32" s="3">
        <v>3000</v>
      </c>
      <c r="E32" s="7">
        <v>3000</v>
      </c>
      <c r="F32" s="6">
        <v>3000</v>
      </c>
      <c r="G32" s="6">
        <v>3000</v>
      </c>
      <c r="H32" s="3">
        <v>3000</v>
      </c>
      <c r="I32" s="3">
        <v>3000</v>
      </c>
      <c r="J32" s="3">
        <v>3000</v>
      </c>
      <c r="M32" s="2"/>
      <c r="N32" s="4"/>
      <c r="O32" s="2"/>
      <c r="P32" s="2"/>
    </row>
    <row r="33" spans="1:16" ht="15">
      <c r="A33" s="1">
        <v>1</v>
      </c>
      <c r="B33" s="16">
        <v>111</v>
      </c>
      <c r="C33" s="9" t="s">
        <v>146</v>
      </c>
      <c r="D33" s="3">
        <v>5000</v>
      </c>
      <c r="E33" s="7">
        <v>0</v>
      </c>
      <c r="F33" s="6">
        <v>0</v>
      </c>
      <c r="G33" s="6">
        <v>0</v>
      </c>
      <c r="H33" s="3">
        <v>0</v>
      </c>
      <c r="I33" s="3">
        <v>0</v>
      </c>
      <c r="J33" s="3">
        <v>0</v>
      </c>
      <c r="M33" s="2"/>
      <c r="N33" s="4"/>
      <c r="O33" s="2"/>
      <c r="P33" s="2"/>
    </row>
    <row r="34" spans="1:16" ht="15">
      <c r="A34" s="1">
        <v>1</v>
      </c>
      <c r="B34" s="16" t="s">
        <v>62</v>
      </c>
      <c r="C34" s="9" t="s">
        <v>177</v>
      </c>
      <c r="D34" s="3">
        <v>0</v>
      </c>
      <c r="E34" s="7">
        <v>0</v>
      </c>
      <c r="F34" s="6">
        <v>0</v>
      </c>
      <c r="G34" s="6">
        <v>2200</v>
      </c>
      <c r="H34" s="3">
        <v>0</v>
      </c>
      <c r="I34" s="3">
        <v>0</v>
      </c>
      <c r="J34" s="3">
        <v>0</v>
      </c>
      <c r="M34" s="2"/>
      <c r="N34" s="4"/>
      <c r="O34" s="2"/>
      <c r="P34" s="2"/>
    </row>
    <row r="35" spans="1:16" ht="15">
      <c r="A35" s="1">
        <v>1</v>
      </c>
      <c r="B35" s="16" t="s">
        <v>62</v>
      </c>
      <c r="C35" s="9" t="s">
        <v>159</v>
      </c>
      <c r="D35" s="3">
        <v>0</v>
      </c>
      <c r="E35" s="7">
        <v>1200</v>
      </c>
      <c r="F35" s="6">
        <v>0</v>
      </c>
      <c r="G35" s="6">
        <v>1200</v>
      </c>
      <c r="H35" s="3">
        <v>0</v>
      </c>
      <c r="I35" s="3">
        <v>0</v>
      </c>
      <c r="J35" s="3">
        <v>0</v>
      </c>
      <c r="M35" s="2"/>
      <c r="N35" s="4"/>
      <c r="O35" s="2"/>
      <c r="P35" s="2"/>
    </row>
    <row r="36" spans="1:16" ht="15">
      <c r="A36" s="23"/>
      <c r="B36" s="103" t="s">
        <v>1</v>
      </c>
      <c r="C36" s="105"/>
      <c r="D36" s="25">
        <f>SUM(D42:D42)</f>
        <v>0</v>
      </c>
      <c r="E36" s="25">
        <f>SUM(E37:E42)</f>
        <v>140033.91999999998</v>
      </c>
      <c r="F36" s="25">
        <v>0</v>
      </c>
      <c r="G36" s="25">
        <v>41937.25</v>
      </c>
      <c r="H36" s="25">
        <v>7000</v>
      </c>
      <c r="I36" s="25">
        <f>SUM(I42:I42)</f>
        <v>0</v>
      </c>
      <c r="J36" s="25">
        <f>SUM(J42:J42)</f>
        <v>0</v>
      </c>
      <c r="M36" s="2"/>
      <c r="N36" s="4"/>
      <c r="O36" s="2"/>
      <c r="P36" s="2"/>
    </row>
    <row r="37" spans="1:16" ht="15">
      <c r="A37" s="19">
        <v>2</v>
      </c>
      <c r="B37" s="61">
        <v>111</v>
      </c>
      <c r="C37" s="60" t="s">
        <v>152</v>
      </c>
      <c r="D37" s="62">
        <v>0</v>
      </c>
      <c r="E37" s="62">
        <v>95124.67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M37" s="2"/>
      <c r="N37" s="4"/>
      <c r="O37" s="2"/>
      <c r="P37" s="2"/>
    </row>
    <row r="38" spans="1:16" ht="15">
      <c r="A38" s="19">
        <v>2</v>
      </c>
      <c r="B38" s="61">
        <v>41</v>
      </c>
      <c r="C38" s="60" t="s">
        <v>176</v>
      </c>
      <c r="D38" s="62">
        <v>0</v>
      </c>
      <c r="E38" s="62">
        <v>0</v>
      </c>
      <c r="F38" s="62">
        <v>0</v>
      </c>
      <c r="G38" s="62">
        <v>28</v>
      </c>
      <c r="H38" s="62">
        <v>0</v>
      </c>
      <c r="I38" s="62">
        <v>0</v>
      </c>
      <c r="J38" s="62">
        <v>0</v>
      </c>
      <c r="M38" s="2"/>
      <c r="N38" s="4"/>
      <c r="O38" s="2"/>
      <c r="P38" s="2"/>
    </row>
    <row r="39" spans="1:16" ht="15">
      <c r="A39" s="19">
        <v>2</v>
      </c>
      <c r="B39" s="61">
        <v>111</v>
      </c>
      <c r="C39" s="60" t="s">
        <v>146</v>
      </c>
      <c r="D39" s="62">
        <v>0</v>
      </c>
      <c r="E39" s="62">
        <v>0</v>
      </c>
      <c r="F39" s="62">
        <v>0</v>
      </c>
      <c r="G39" s="62">
        <v>7000</v>
      </c>
      <c r="H39" s="62">
        <v>7000</v>
      </c>
      <c r="I39" s="62">
        <v>0</v>
      </c>
      <c r="J39" s="62">
        <v>0</v>
      </c>
      <c r="M39" s="2"/>
      <c r="N39" s="4"/>
      <c r="O39" s="2"/>
      <c r="P39" s="2"/>
    </row>
    <row r="40" spans="1:16" ht="15">
      <c r="A40" s="19">
        <v>2</v>
      </c>
      <c r="B40" s="61">
        <v>111</v>
      </c>
      <c r="C40" s="60" t="s">
        <v>146</v>
      </c>
      <c r="D40" s="62">
        <v>0</v>
      </c>
      <c r="E40" s="62">
        <v>5000</v>
      </c>
      <c r="F40" s="62">
        <v>0</v>
      </c>
      <c r="G40" s="62">
        <v>5000</v>
      </c>
      <c r="H40" s="62">
        <v>0</v>
      </c>
      <c r="I40" s="62">
        <v>0</v>
      </c>
      <c r="J40" s="62">
        <v>0</v>
      </c>
      <c r="M40" s="2"/>
      <c r="N40" s="4"/>
      <c r="O40" s="2"/>
      <c r="P40" s="2"/>
    </row>
    <row r="41" spans="1:16" ht="15">
      <c r="A41" s="19">
        <v>2</v>
      </c>
      <c r="B41" s="61">
        <v>111</v>
      </c>
      <c r="C41" s="60" t="s">
        <v>160</v>
      </c>
      <c r="D41" s="62">
        <v>0</v>
      </c>
      <c r="E41" s="62">
        <v>29909.25</v>
      </c>
      <c r="F41" s="62">
        <v>0</v>
      </c>
      <c r="G41" s="62">
        <v>29909.25</v>
      </c>
      <c r="H41" s="62">
        <v>0</v>
      </c>
      <c r="I41" s="62">
        <v>0</v>
      </c>
      <c r="J41" s="62">
        <v>0</v>
      </c>
      <c r="M41" s="2"/>
      <c r="N41" s="4"/>
      <c r="O41" s="2"/>
      <c r="P41" s="2"/>
    </row>
    <row r="42" spans="1:10" ht="15">
      <c r="A42" s="1">
        <v>2</v>
      </c>
      <c r="B42" s="1">
        <v>111</v>
      </c>
      <c r="C42" s="12" t="s">
        <v>151</v>
      </c>
      <c r="D42" s="3">
        <v>0</v>
      </c>
      <c r="E42" s="7">
        <v>10000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>
      <c r="A43" s="22"/>
      <c r="B43" s="103" t="s">
        <v>189</v>
      </c>
      <c r="C43" s="105"/>
      <c r="D43" s="25">
        <v>115</v>
      </c>
      <c r="E43" s="25">
        <f aca="true" t="shared" si="3" ref="E43:J43">SUM(E44:E44)</f>
        <v>9577.73</v>
      </c>
      <c r="F43" s="25">
        <f t="shared" si="3"/>
        <v>29909.25</v>
      </c>
      <c r="G43" s="25">
        <v>0</v>
      </c>
      <c r="H43" s="25">
        <f t="shared" si="3"/>
        <v>0</v>
      </c>
      <c r="I43" s="25">
        <f t="shared" si="3"/>
        <v>0</v>
      </c>
      <c r="J43" s="25">
        <f t="shared" si="3"/>
        <v>0</v>
      </c>
    </row>
    <row r="44" spans="1:10" ht="15">
      <c r="A44" s="1">
        <v>3</v>
      </c>
      <c r="B44" s="16" t="s">
        <v>64</v>
      </c>
      <c r="C44" s="14" t="s">
        <v>65</v>
      </c>
      <c r="D44" s="3">
        <v>115</v>
      </c>
      <c r="E44" s="7">
        <v>9577.73</v>
      </c>
      <c r="F44" s="3">
        <v>29909.25</v>
      </c>
      <c r="G44" s="3">
        <v>0</v>
      </c>
      <c r="H44" s="3">
        <v>0</v>
      </c>
      <c r="I44" s="3">
        <v>0</v>
      </c>
      <c r="J44" s="3">
        <v>0</v>
      </c>
    </row>
    <row r="45" spans="1:10" ht="15">
      <c r="A45" s="23"/>
      <c r="B45" s="108" t="s">
        <v>67</v>
      </c>
      <c r="C45" s="109"/>
      <c r="D45" s="58">
        <v>7915.21</v>
      </c>
      <c r="E45" s="25">
        <f>SUM(E46)</f>
        <v>5528.91</v>
      </c>
      <c r="F45" s="25">
        <v>6000</v>
      </c>
      <c r="G45" s="25">
        <v>6500</v>
      </c>
      <c r="H45" s="25">
        <f>SUM(H46)</f>
        <v>7841</v>
      </c>
      <c r="I45" s="25">
        <f>SUM(I46)</f>
        <v>7841</v>
      </c>
      <c r="J45" s="25">
        <v>600</v>
      </c>
    </row>
    <row r="46" spans="1:13" ht="15">
      <c r="A46" s="1">
        <v>4</v>
      </c>
      <c r="B46" s="16"/>
      <c r="C46" s="12" t="s">
        <v>63</v>
      </c>
      <c r="D46" s="59">
        <v>7915.21</v>
      </c>
      <c r="E46" s="7">
        <v>5528.91</v>
      </c>
      <c r="F46" s="3">
        <v>6000</v>
      </c>
      <c r="G46" s="3">
        <v>6500</v>
      </c>
      <c r="H46" s="3">
        <v>7841</v>
      </c>
      <c r="I46" s="3">
        <v>7841</v>
      </c>
      <c r="J46" s="3">
        <v>7841</v>
      </c>
      <c r="M46" s="57"/>
    </row>
    <row r="47" spans="1:10" ht="27" customHeight="1">
      <c r="A47" s="42"/>
      <c r="B47" s="106" t="s">
        <v>2</v>
      </c>
      <c r="C47" s="107"/>
      <c r="D47" s="28">
        <v>187086.34</v>
      </c>
      <c r="E47" s="28">
        <v>347034.8</v>
      </c>
      <c r="F47" s="28">
        <f>SUM(F6+F16+F25+F36+F43+F45)</f>
        <v>225000</v>
      </c>
      <c r="G47" s="28">
        <v>260314.75</v>
      </c>
      <c r="H47" s="28">
        <f>SUM(H6+H16+H25+H36+H43+H45)</f>
        <v>222500</v>
      </c>
      <c r="I47" s="28">
        <f>SUM(I6+I16+I25+I36+I43+I45)</f>
        <v>215500</v>
      </c>
      <c r="J47" s="28">
        <f>SUM(J6+J16+J25+J36+J43+J46)</f>
        <v>215500</v>
      </c>
    </row>
    <row r="48" spans="1:10" ht="15">
      <c r="A48" s="2"/>
      <c r="B48" s="2"/>
      <c r="C48" s="2"/>
      <c r="D48" s="4"/>
      <c r="E48" s="4"/>
      <c r="F48" s="4"/>
      <c r="G48" s="4"/>
      <c r="H48" s="4"/>
      <c r="I48" s="4"/>
      <c r="J48" s="4"/>
    </row>
    <row r="49" ht="15">
      <c r="E49" s="2"/>
    </row>
  </sheetData>
  <sheetProtection/>
  <mergeCells count="17">
    <mergeCell ref="B16:C16"/>
    <mergeCell ref="A3:A5"/>
    <mergeCell ref="B3:B5"/>
    <mergeCell ref="C3:C5"/>
    <mergeCell ref="F3:F5"/>
    <mergeCell ref="H3:H5"/>
    <mergeCell ref="G3:G5"/>
    <mergeCell ref="B25:C25"/>
    <mergeCell ref="B36:C36"/>
    <mergeCell ref="B43:C43"/>
    <mergeCell ref="B47:C47"/>
    <mergeCell ref="B45:C45"/>
    <mergeCell ref="J3:J5"/>
    <mergeCell ref="D3:D5"/>
    <mergeCell ref="E3:E5"/>
    <mergeCell ref="B6:C6"/>
    <mergeCell ref="I3:I5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61"/>
  <sheetViews>
    <sheetView zoomScalePageLayoutView="0" workbookViewId="0" topLeftCell="A136">
      <selection activeCell="I16" sqref="I15:I16"/>
    </sheetView>
  </sheetViews>
  <sheetFormatPr defaultColWidth="9.140625" defaultRowHeight="15"/>
  <cols>
    <col min="1" max="1" width="2.57421875" style="0" customWidth="1"/>
    <col min="2" max="2" width="4.7109375" style="0" customWidth="1"/>
    <col min="3" max="3" width="8.00390625" style="0" customWidth="1"/>
    <col min="4" max="4" width="32.7109375" style="0" customWidth="1"/>
    <col min="5" max="6" width="11.00390625" style="0" customWidth="1"/>
    <col min="7" max="8" width="12.140625" style="0" customWidth="1"/>
    <col min="9" max="9" width="11.140625" style="0" customWidth="1"/>
    <col min="10" max="10" width="11.28125" style="0" customWidth="1"/>
    <col min="11" max="11" width="11.421875" style="0" customWidth="1"/>
  </cols>
  <sheetData>
    <row r="2" ht="6.75" customHeight="1"/>
    <row r="3" spans="1:11" ht="15" customHeight="1">
      <c r="A3" s="121" t="s">
        <v>60</v>
      </c>
      <c r="B3" s="121" t="s">
        <v>61</v>
      </c>
      <c r="C3" s="121" t="s">
        <v>79</v>
      </c>
      <c r="D3" s="121" t="s">
        <v>3</v>
      </c>
      <c r="E3" s="129" t="s">
        <v>188</v>
      </c>
      <c r="F3" s="129" t="s">
        <v>187</v>
      </c>
      <c r="G3" s="128" t="s">
        <v>75</v>
      </c>
      <c r="H3" s="110" t="s">
        <v>191</v>
      </c>
      <c r="I3" s="128" t="s">
        <v>83</v>
      </c>
      <c r="J3" s="128" t="s">
        <v>149</v>
      </c>
      <c r="K3" s="128" t="s">
        <v>167</v>
      </c>
    </row>
    <row r="4" spans="1:11" ht="27" customHeight="1">
      <c r="A4" s="122"/>
      <c r="B4" s="122"/>
      <c r="C4" s="122"/>
      <c r="D4" s="122"/>
      <c r="E4" s="130"/>
      <c r="F4" s="130"/>
      <c r="G4" s="113"/>
      <c r="H4" s="132"/>
      <c r="I4" s="113"/>
      <c r="J4" s="113"/>
      <c r="K4" s="113"/>
    </row>
    <row r="5" spans="1:11" ht="28.5" customHeight="1">
      <c r="A5" s="123"/>
      <c r="B5" s="123"/>
      <c r="C5" s="123"/>
      <c r="D5" s="123"/>
      <c r="E5" s="131"/>
      <c r="F5" s="131"/>
      <c r="G5" s="123"/>
      <c r="H5" s="123"/>
      <c r="I5" s="123"/>
      <c r="J5" s="123"/>
      <c r="K5" s="123"/>
    </row>
    <row r="6" spans="1:11" ht="15">
      <c r="A6" s="23"/>
      <c r="B6" s="23"/>
      <c r="C6" s="126" t="s">
        <v>131</v>
      </c>
      <c r="D6" s="127"/>
      <c r="E6" s="25">
        <f aca="true" t="shared" si="0" ref="E6:K6">SUM(E7:E35)</f>
        <v>72512.64000000001</v>
      </c>
      <c r="F6" s="29">
        <f t="shared" si="0"/>
        <v>84994.68999999996</v>
      </c>
      <c r="G6" s="24">
        <f t="shared" si="0"/>
        <v>87661.75</v>
      </c>
      <c r="H6" s="24">
        <v>87508</v>
      </c>
      <c r="I6" s="25">
        <f t="shared" si="0"/>
        <v>88570</v>
      </c>
      <c r="J6" s="25">
        <f t="shared" si="0"/>
        <v>88570</v>
      </c>
      <c r="K6" s="25">
        <f t="shared" si="0"/>
        <v>88570</v>
      </c>
    </row>
    <row r="7" spans="1:11" ht="15">
      <c r="A7" s="1">
        <v>1</v>
      </c>
      <c r="B7" s="1">
        <v>41</v>
      </c>
      <c r="C7" s="51">
        <v>611</v>
      </c>
      <c r="D7" s="1" t="s">
        <v>21</v>
      </c>
      <c r="E7" s="3">
        <v>42693.29</v>
      </c>
      <c r="F7" s="8">
        <v>43065.09</v>
      </c>
      <c r="G7" s="30">
        <v>55811.75</v>
      </c>
      <c r="H7" s="30">
        <v>51000</v>
      </c>
      <c r="I7" s="3">
        <v>51000</v>
      </c>
      <c r="J7" s="3">
        <v>51000</v>
      </c>
      <c r="K7" s="3">
        <v>51000</v>
      </c>
    </row>
    <row r="8" spans="1:11" ht="15">
      <c r="A8" s="1">
        <v>1</v>
      </c>
      <c r="B8" s="1">
        <v>41</v>
      </c>
      <c r="C8" s="51" t="s">
        <v>168</v>
      </c>
      <c r="D8" s="1" t="s">
        <v>169</v>
      </c>
      <c r="E8" s="3">
        <v>0</v>
      </c>
      <c r="F8" s="8">
        <v>4956.23</v>
      </c>
      <c r="G8" s="30">
        <v>700</v>
      </c>
      <c r="H8" s="30">
        <v>6000</v>
      </c>
      <c r="I8" s="3">
        <v>6000</v>
      </c>
      <c r="J8" s="3">
        <v>6000</v>
      </c>
      <c r="K8" s="3">
        <v>6000</v>
      </c>
    </row>
    <row r="9" spans="1:11" ht="15">
      <c r="A9" s="1">
        <v>1</v>
      </c>
      <c r="B9" s="1">
        <v>41</v>
      </c>
      <c r="C9" s="51">
        <v>614</v>
      </c>
      <c r="D9" s="1" t="s">
        <v>144</v>
      </c>
      <c r="E9" s="3">
        <v>0</v>
      </c>
      <c r="F9" s="8">
        <v>863.96</v>
      </c>
      <c r="G9" s="30">
        <v>4200</v>
      </c>
      <c r="H9" s="30">
        <v>100</v>
      </c>
      <c r="I9" s="3">
        <v>100</v>
      </c>
      <c r="J9" s="3">
        <v>100</v>
      </c>
      <c r="K9" s="3">
        <v>100</v>
      </c>
    </row>
    <row r="10" spans="1:11" ht="15">
      <c r="A10" s="1">
        <v>1</v>
      </c>
      <c r="B10" s="1">
        <v>41</v>
      </c>
      <c r="C10" s="34">
        <v>621</v>
      </c>
      <c r="D10" s="12" t="s">
        <v>22</v>
      </c>
      <c r="E10" s="3">
        <v>3965.2</v>
      </c>
      <c r="F10" s="8">
        <v>4232.9</v>
      </c>
      <c r="G10" s="30">
        <v>400</v>
      </c>
      <c r="H10" s="30">
        <v>4200</v>
      </c>
      <c r="I10" s="3">
        <v>4200</v>
      </c>
      <c r="J10" s="3">
        <v>4200</v>
      </c>
      <c r="K10" s="3">
        <v>4200</v>
      </c>
    </row>
    <row r="11" spans="1:11" ht="15">
      <c r="A11" s="1">
        <v>1</v>
      </c>
      <c r="B11" s="1">
        <v>41</v>
      </c>
      <c r="C11" s="34">
        <v>623</v>
      </c>
      <c r="D11" s="12" t="s">
        <v>23</v>
      </c>
      <c r="E11" s="3">
        <v>363.41</v>
      </c>
      <c r="F11" s="8">
        <v>721.96</v>
      </c>
      <c r="G11" s="30">
        <v>500</v>
      </c>
      <c r="H11" s="30">
        <v>500</v>
      </c>
      <c r="I11" s="3">
        <v>400</v>
      </c>
      <c r="J11" s="3">
        <v>400</v>
      </c>
      <c r="K11" s="3">
        <v>400</v>
      </c>
    </row>
    <row r="12" spans="1:11" ht="15">
      <c r="A12" s="1">
        <v>1</v>
      </c>
      <c r="B12" s="1">
        <v>41</v>
      </c>
      <c r="C12" s="35">
        <v>625001</v>
      </c>
      <c r="D12" s="12" t="s">
        <v>24</v>
      </c>
      <c r="E12" s="3">
        <v>611.15</v>
      </c>
      <c r="F12" s="8">
        <v>699.93</v>
      </c>
      <c r="G12" s="30">
        <v>500</v>
      </c>
      <c r="H12" s="30">
        <v>620</v>
      </c>
      <c r="I12" s="3">
        <v>500</v>
      </c>
      <c r="J12" s="3">
        <v>500</v>
      </c>
      <c r="K12" s="3">
        <v>500</v>
      </c>
    </row>
    <row r="13" spans="1:11" ht="15">
      <c r="A13" s="1">
        <v>1</v>
      </c>
      <c r="B13" s="1">
        <v>41</v>
      </c>
      <c r="C13" s="35">
        <v>625002</v>
      </c>
      <c r="D13" s="12" t="s">
        <v>25</v>
      </c>
      <c r="E13" s="3">
        <v>6755.82</v>
      </c>
      <c r="F13" s="8">
        <v>7347.51</v>
      </c>
      <c r="G13" s="30">
        <v>6000</v>
      </c>
      <c r="H13" s="30">
        <v>7000</v>
      </c>
      <c r="I13" s="3">
        <v>6500</v>
      </c>
      <c r="J13" s="3">
        <v>6500</v>
      </c>
      <c r="K13" s="3">
        <v>6500</v>
      </c>
    </row>
    <row r="14" spans="1:11" ht="15">
      <c r="A14" s="1">
        <v>1</v>
      </c>
      <c r="B14" s="1">
        <v>41</v>
      </c>
      <c r="C14" s="35">
        <v>625003</v>
      </c>
      <c r="D14" s="12" t="s">
        <v>26</v>
      </c>
      <c r="E14" s="3">
        <v>388.47</v>
      </c>
      <c r="F14" s="8">
        <v>1374.62</v>
      </c>
      <c r="G14" s="30">
        <v>350</v>
      </c>
      <c r="H14" s="30">
        <v>800</v>
      </c>
      <c r="I14" s="3">
        <v>350</v>
      </c>
      <c r="J14" s="3">
        <v>350</v>
      </c>
      <c r="K14" s="3">
        <v>350</v>
      </c>
    </row>
    <row r="15" spans="1:11" ht="15">
      <c r="A15" s="1">
        <v>1</v>
      </c>
      <c r="B15" s="1">
        <v>41</v>
      </c>
      <c r="C15" s="35">
        <v>625004</v>
      </c>
      <c r="D15" s="12" t="s">
        <v>27</v>
      </c>
      <c r="E15" s="3">
        <v>1428.95</v>
      </c>
      <c r="F15" s="8">
        <v>430.5</v>
      </c>
      <c r="G15" s="30">
        <v>1500</v>
      </c>
      <c r="H15" s="30">
        <v>700</v>
      </c>
      <c r="I15" s="3">
        <v>1500</v>
      </c>
      <c r="J15" s="3">
        <v>1500</v>
      </c>
      <c r="K15" s="3">
        <v>1500</v>
      </c>
    </row>
    <row r="16" spans="1:11" ht="15">
      <c r="A16" s="1">
        <v>1</v>
      </c>
      <c r="B16" s="1">
        <v>41</v>
      </c>
      <c r="C16" s="35">
        <v>625005</v>
      </c>
      <c r="D16" s="12" t="s">
        <v>28</v>
      </c>
      <c r="E16" s="3">
        <v>443.81</v>
      </c>
      <c r="F16" s="8">
        <v>423.22</v>
      </c>
      <c r="G16" s="30">
        <v>500</v>
      </c>
      <c r="H16" s="30">
        <v>400</v>
      </c>
      <c r="I16" s="3">
        <v>500</v>
      </c>
      <c r="J16" s="3">
        <v>500</v>
      </c>
      <c r="K16" s="3">
        <v>500</v>
      </c>
    </row>
    <row r="17" spans="1:11" ht="15">
      <c r="A17" s="1">
        <v>1</v>
      </c>
      <c r="B17" s="1">
        <v>41</v>
      </c>
      <c r="C17" s="35">
        <v>637016</v>
      </c>
      <c r="D17" s="12" t="s">
        <v>29</v>
      </c>
      <c r="E17" s="3">
        <v>390.08</v>
      </c>
      <c r="F17" s="8">
        <v>432.73</v>
      </c>
      <c r="G17" s="30">
        <v>200</v>
      </c>
      <c r="H17" s="30">
        <v>420</v>
      </c>
      <c r="I17" s="3">
        <v>400</v>
      </c>
      <c r="J17" s="3">
        <v>400</v>
      </c>
      <c r="K17" s="3">
        <v>400</v>
      </c>
    </row>
    <row r="18" spans="1:11" ht="15">
      <c r="A18" s="1">
        <v>1</v>
      </c>
      <c r="B18" s="1">
        <v>41</v>
      </c>
      <c r="C18" s="35">
        <v>625007</v>
      </c>
      <c r="D18" s="12" t="s">
        <v>30</v>
      </c>
      <c r="E18" s="3">
        <v>2290.94</v>
      </c>
      <c r="F18" s="8">
        <v>2500.96</v>
      </c>
      <c r="G18" s="30">
        <v>2500</v>
      </c>
      <c r="H18" s="30">
        <v>2500</v>
      </c>
      <c r="I18" s="3">
        <v>2500</v>
      </c>
      <c r="J18" s="3">
        <v>2500</v>
      </c>
      <c r="K18" s="3">
        <v>2500</v>
      </c>
    </row>
    <row r="19" spans="1:11" ht="15">
      <c r="A19" s="1">
        <v>1</v>
      </c>
      <c r="B19" s="1">
        <v>41</v>
      </c>
      <c r="C19" s="35">
        <v>631001</v>
      </c>
      <c r="D19" s="12" t="s">
        <v>31</v>
      </c>
      <c r="E19" s="3">
        <v>215.55</v>
      </c>
      <c r="F19" s="8">
        <v>386.7</v>
      </c>
      <c r="G19" s="30">
        <v>600</v>
      </c>
      <c r="H19" s="30">
        <v>60</v>
      </c>
      <c r="I19" s="3">
        <v>600</v>
      </c>
      <c r="J19" s="3">
        <v>600</v>
      </c>
      <c r="K19" s="3">
        <v>600</v>
      </c>
    </row>
    <row r="20" spans="1:11" ht="15">
      <c r="A20" s="1">
        <v>1</v>
      </c>
      <c r="B20" s="1">
        <v>41</v>
      </c>
      <c r="C20" s="35">
        <v>632002</v>
      </c>
      <c r="D20" s="11" t="s">
        <v>52</v>
      </c>
      <c r="E20" s="3">
        <v>419.97</v>
      </c>
      <c r="F20" s="7">
        <v>442.01</v>
      </c>
      <c r="G20" s="30">
        <v>450</v>
      </c>
      <c r="H20" s="30">
        <v>200</v>
      </c>
      <c r="I20" s="3">
        <v>450</v>
      </c>
      <c r="J20" s="3">
        <v>450</v>
      </c>
      <c r="K20" s="3">
        <v>450</v>
      </c>
    </row>
    <row r="21" spans="1:11" ht="15">
      <c r="A21" s="1">
        <v>1</v>
      </c>
      <c r="B21" s="1">
        <v>41</v>
      </c>
      <c r="C21" s="35">
        <v>632003</v>
      </c>
      <c r="D21" s="12" t="s">
        <v>32</v>
      </c>
      <c r="E21" s="3">
        <v>1351.27</v>
      </c>
      <c r="F21" s="7">
        <v>0</v>
      </c>
      <c r="G21" s="30">
        <v>0</v>
      </c>
      <c r="H21" s="30">
        <v>0</v>
      </c>
      <c r="I21" s="3">
        <v>0</v>
      </c>
      <c r="J21" s="3">
        <v>0</v>
      </c>
      <c r="K21" s="3">
        <v>0</v>
      </c>
    </row>
    <row r="22" spans="1:11" ht="15">
      <c r="A22" s="1">
        <v>1</v>
      </c>
      <c r="B22" s="1">
        <v>41</v>
      </c>
      <c r="C22" s="35">
        <v>632003</v>
      </c>
      <c r="D22" s="12" t="s">
        <v>97</v>
      </c>
      <c r="E22" s="3">
        <v>0</v>
      </c>
      <c r="F22" s="7">
        <v>474.62</v>
      </c>
      <c r="G22" s="30">
        <v>500</v>
      </c>
      <c r="H22" s="30">
        <v>500</v>
      </c>
      <c r="I22" s="3">
        <v>500</v>
      </c>
      <c r="J22" s="3">
        <v>500</v>
      </c>
      <c r="K22" s="3">
        <v>500</v>
      </c>
    </row>
    <row r="23" spans="1:11" ht="15">
      <c r="A23" s="1">
        <v>1</v>
      </c>
      <c r="B23" s="1">
        <v>41</v>
      </c>
      <c r="C23" s="35">
        <v>632005</v>
      </c>
      <c r="D23" s="12" t="s">
        <v>98</v>
      </c>
      <c r="E23" s="3">
        <v>0</v>
      </c>
      <c r="F23" s="7">
        <v>793.26</v>
      </c>
      <c r="G23" s="30">
        <v>300</v>
      </c>
      <c r="H23" s="30">
        <v>720</v>
      </c>
      <c r="I23" s="3">
        <v>300</v>
      </c>
      <c r="J23" s="3">
        <v>300</v>
      </c>
      <c r="K23" s="3">
        <v>300</v>
      </c>
    </row>
    <row r="24" spans="1:11" ht="15">
      <c r="A24" s="1">
        <v>1</v>
      </c>
      <c r="B24" s="1">
        <v>41</v>
      </c>
      <c r="C24" s="35">
        <v>633013</v>
      </c>
      <c r="D24" s="12" t="s">
        <v>120</v>
      </c>
      <c r="E24" s="3">
        <v>373.36</v>
      </c>
      <c r="F24" s="7">
        <v>247.5</v>
      </c>
      <c r="G24" s="30">
        <v>0</v>
      </c>
      <c r="H24" s="30">
        <v>128</v>
      </c>
      <c r="I24" s="3">
        <v>0</v>
      </c>
      <c r="J24" s="3">
        <v>0</v>
      </c>
      <c r="K24" s="3">
        <v>0</v>
      </c>
    </row>
    <row r="25" spans="1:11" ht="15">
      <c r="A25" s="1">
        <v>1</v>
      </c>
      <c r="B25" s="1">
        <v>41</v>
      </c>
      <c r="C25" s="35">
        <v>633004</v>
      </c>
      <c r="D25" s="12" t="s">
        <v>33</v>
      </c>
      <c r="E25" s="3">
        <v>374.4</v>
      </c>
      <c r="F25" s="7">
        <v>560.4</v>
      </c>
      <c r="G25" s="30">
        <v>500</v>
      </c>
      <c r="H25" s="30">
        <v>400</v>
      </c>
      <c r="I25" s="3">
        <v>400</v>
      </c>
      <c r="J25" s="3">
        <v>400</v>
      </c>
      <c r="K25" s="3">
        <v>400</v>
      </c>
    </row>
    <row r="26" spans="1:11" ht="15">
      <c r="A26" s="1">
        <v>1</v>
      </c>
      <c r="B26" s="1">
        <v>41</v>
      </c>
      <c r="C26" s="35">
        <v>633016</v>
      </c>
      <c r="D26" s="12" t="s">
        <v>35</v>
      </c>
      <c r="E26" s="3">
        <v>57.29</v>
      </c>
      <c r="F26" s="7">
        <v>85.79</v>
      </c>
      <c r="G26" s="30">
        <v>200</v>
      </c>
      <c r="H26" s="30">
        <v>350</v>
      </c>
      <c r="I26" s="3">
        <v>200</v>
      </c>
      <c r="J26" s="3">
        <v>200</v>
      </c>
      <c r="K26" s="3">
        <v>200</v>
      </c>
    </row>
    <row r="27" spans="1:11" ht="15">
      <c r="A27" s="1">
        <v>1</v>
      </c>
      <c r="B27" s="1">
        <v>41</v>
      </c>
      <c r="C27" s="35">
        <v>637001</v>
      </c>
      <c r="D27" s="12" t="s">
        <v>37</v>
      </c>
      <c r="E27" s="3">
        <v>647</v>
      </c>
      <c r="F27" s="7">
        <v>1267</v>
      </c>
      <c r="G27" s="30">
        <v>800</v>
      </c>
      <c r="H27" s="30">
        <v>700</v>
      </c>
      <c r="I27" s="3">
        <v>800</v>
      </c>
      <c r="J27" s="3">
        <v>800</v>
      </c>
      <c r="K27" s="3">
        <v>800</v>
      </c>
    </row>
    <row r="28" spans="1:11" ht="15">
      <c r="A28" s="1">
        <v>1</v>
      </c>
      <c r="B28" s="1">
        <v>41</v>
      </c>
      <c r="C28" s="35">
        <v>637015</v>
      </c>
      <c r="D28" s="12" t="s">
        <v>42</v>
      </c>
      <c r="E28" s="3">
        <v>762.22</v>
      </c>
      <c r="F28" s="7">
        <v>762.22</v>
      </c>
      <c r="G28" s="30">
        <v>720</v>
      </c>
      <c r="H28" s="30">
        <v>720</v>
      </c>
      <c r="I28" s="3">
        <v>720</v>
      </c>
      <c r="J28" s="3">
        <v>720</v>
      </c>
      <c r="K28" s="3">
        <v>720</v>
      </c>
    </row>
    <row r="29" spans="1:11" ht="15">
      <c r="A29" s="1">
        <v>1</v>
      </c>
      <c r="B29" s="1">
        <v>41</v>
      </c>
      <c r="C29" s="35">
        <v>633006</v>
      </c>
      <c r="D29" s="12" t="s">
        <v>34</v>
      </c>
      <c r="E29" s="3">
        <v>2734.86</v>
      </c>
      <c r="F29" s="7">
        <v>2449.09</v>
      </c>
      <c r="G29" s="30">
        <v>3000</v>
      </c>
      <c r="H29" s="30">
        <v>2800</v>
      </c>
      <c r="I29" s="3">
        <v>3000</v>
      </c>
      <c r="J29" s="3">
        <v>3000</v>
      </c>
      <c r="K29" s="3">
        <v>3000</v>
      </c>
    </row>
    <row r="30" spans="1:11" ht="15">
      <c r="A30" s="1">
        <v>1</v>
      </c>
      <c r="B30" s="1">
        <v>41</v>
      </c>
      <c r="C30" s="35">
        <v>634005</v>
      </c>
      <c r="D30" s="12" t="s">
        <v>81</v>
      </c>
      <c r="E30" s="3">
        <v>170.5</v>
      </c>
      <c r="F30" s="7">
        <v>636</v>
      </c>
      <c r="G30" s="30">
        <v>200</v>
      </c>
      <c r="H30" s="30">
        <v>200</v>
      </c>
      <c r="I30" s="3">
        <v>200</v>
      </c>
      <c r="J30" s="3">
        <v>200</v>
      </c>
      <c r="K30" s="3">
        <v>200</v>
      </c>
    </row>
    <row r="31" spans="1:11" ht="15">
      <c r="A31" s="1">
        <v>1</v>
      </c>
      <c r="B31" s="1">
        <v>41</v>
      </c>
      <c r="C31" s="37">
        <v>637014</v>
      </c>
      <c r="D31" s="1" t="s">
        <v>41</v>
      </c>
      <c r="E31" s="3">
        <v>3720.16</v>
      </c>
      <c r="F31" s="7">
        <v>3898.06</v>
      </c>
      <c r="G31" s="30">
        <v>2500</v>
      </c>
      <c r="H31" s="30">
        <v>1800</v>
      </c>
      <c r="I31" s="3">
        <v>2500</v>
      </c>
      <c r="J31" s="3">
        <v>2500</v>
      </c>
      <c r="K31" s="3">
        <v>2500</v>
      </c>
    </row>
    <row r="32" spans="1:11" ht="15">
      <c r="A32" s="1">
        <v>1</v>
      </c>
      <c r="B32" s="1">
        <v>41</v>
      </c>
      <c r="C32" s="37">
        <v>633009</v>
      </c>
      <c r="D32" s="1" t="s">
        <v>85</v>
      </c>
      <c r="E32" s="3">
        <v>0</v>
      </c>
      <c r="F32" s="7">
        <v>169.7</v>
      </c>
      <c r="G32" s="30">
        <v>30</v>
      </c>
      <c r="H32" s="30">
        <v>170</v>
      </c>
      <c r="I32" s="3">
        <v>50</v>
      </c>
      <c r="J32" s="3">
        <v>50</v>
      </c>
      <c r="K32" s="3">
        <v>50</v>
      </c>
    </row>
    <row r="33" spans="1:11" ht="15">
      <c r="A33" s="1">
        <v>1</v>
      </c>
      <c r="B33" s="1">
        <v>41</v>
      </c>
      <c r="C33" s="35">
        <v>634002</v>
      </c>
      <c r="D33" s="12" t="s">
        <v>36</v>
      </c>
      <c r="E33" s="3">
        <v>1352.14</v>
      </c>
      <c r="F33" s="7">
        <v>4663.06</v>
      </c>
      <c r="G33" s="30">
        <v>2000</v>
      </c>
      <c r="H33" s="30">
        <v>2200</v>
      </c>
      <c r="I33" s="3">
        <v>2200</v>
      </c>
      <c r="J33" s="3">
        <v>2200</v>
      </c>
      <c r="K33" s="3">
        <v>2200</v>
      </c>
    </row>
    <row r="34" spans="1:11" ht="15">
      <c r="A34" s="1">
        <v>1</v>
      </c>
      <c r="B34" s="1">
        <v>41</v>
      </c>
      <c r="C34" s="35">
        <v>635002</v>
      </c>
      <c r="D34" s="12" t="s">
        <v>80</v>
      </c>
      <c r="E34" s="3">
        <v>963.84</v>
      </c>
      <c r="F34" s="7">
        <v>907.45</v>
      </c>
      <c r="G34" s="30">
        <v>700</v>
      </c>
      <c r="H34" s="30">
        <v>320</v>
      </c>
      <c r="I34" s="3">
        <v>700</v>
      </c>
      <c r="J34" s="3">
        <v>700</v>
      </c>
      <c r="K34" s="3">
        <v>700</v>
      </c>
    </row>
    <row r="35" spans="1:11" ht="15">
      <c r="A35" s="1">
        <v>1</v>
      </c>
      <c r="B35" s="1">
        <v>41</v>
      </c>
      <c r="C35" s="35">
        <v>635006</v>
      </c>
      <c r="D35" s="13" t="s">
        <v>57</v>
      </c>
      <c r="E35" s="3">
        <v>38.96</v>
      </c>
      <c r="F35" s="7">
        <v>202.22</v>
      </c>
      <c r="G35" s="30">
        <v>2000</v>
      </c>
      <c r="H35" s="30">
        <v>2000</v>
      </c>
      <c r="I35" s="3">
        <v>2000</v>
      </c>
      <c r="J35" s="3">
        <v>2000</v>
      </c>
      <c r="K35" s="3">
        <v>2000</v>
      </c>
    </row>
    <row r="36" spans="1:11" ht="15">
      <c r="A36" s="23">
        <v>1</v>
      </c>
      <c r="B36" s="49" t="s">
        <v>127</v>
      </c>
      <c r="C36" s="50" t="s">
        <v>130</v>
      </c>
      <c r="D36" s="48" t="s">
        <v>128</v>
      </c>
      <c r="E36" s="25">
        <v>653</v>
      </c>
      <c r="F36" s="25">
        <f>SUM(F37)</f>
        <v>841</v>
      </c>
      <c r="G36" s="46">
        <f>SUM(G37)</f>
        <v>680</v>
      </c>
      <c r="H36" s="46">
        <v>650</v>
      </c>
      <c r="I36" s="25">
        <f>SUM(I37:I37)</f>
        <v>680</v>
      </c>
      <c r="J36" s="25">
        <f>SUM(J37:J37)</f>
        <v>680</v>
      </c>
      <c r="K36" s="25">
        <f>SUM(K37:K37)</f>
        <v>680</v>
      </c>
    </row>
    <row r="37" spans="1:11" ht="15">
      <c r="A37" s="1">
        <v>1</v>
      </c>
      <c r="B37" s="1">
        <v>41</v>
      </c>
      <c r="C37" s="35">
        <v>637026</v>
      </c>
      <c r="D37" s="13" t="s">
        <v>43</v>
      </c>
      <c r="E37" s="3">
        <v>653</v>
      </c>
      <c r="F37" s="7">
        <v>841</v>
      </c>
      <c r="G37" s="30">
        <v>680</v>
      </c>
      <c r="H37" s="30">
        <v>650</v>
      </c>
      <c r="I37" s="3">
        <v>680</v>
      </c>
      <c r="J37" s="3">
        <v>680</v>
      </c>
      <c r="K37" s="3">
        <v>680</v>
      </c>
    </row>
    <row r="38" spans="1:11" ht="15">
      <c r="A38" s="23">
        <v>1</v>
      </c>
      <c r="B38" s="23">
        <v>41</v>
      </c>
      <c r="C38" s="47" t="s">
        <v>130</v>
      </c>
      <c r="D38" s="23" t="s">
        <v>129</v>
      </c>
      <c r="E38" s="25">
        <v>5020.77</v>
      </c>
      <c r="F38" s="25">
        <f>SUM(F39)</f>
        <v>6623.32</v>
      </c>
      <c r="G38" s="46">
        <v>6000</v>
      </c>
      <c r="H38" s="46">
        <v>6000</v>
      </c>
      <c r="I38" s="25">
        <f>SUM(I39:I39)</f>
        <v>6000</v>
      </c>
      <c r="J38" s="25">
        <f>SUM(J39:J39)</f>
        <v>6000</v>
      </c>
      <c r="K38" s="25">
        <f>SUM(K39:K39)</f>
        <v>6000</v>
      </c>
    </row>
    <row r="39" spans="1:11" ht="15">
      <c r="A39" s="1">
        <v>1</v>
      </c>
      <c r="B39" s="1">
        <v>41</v>
      </c>
      <c r="C39" s="37">
        <v>637027</v>
      </c>
      <c r="D39" s="52" t="s">
        <v>44</v>
      </c>
      <c r="E39" s="3">
        <v>5020.77</v>
      </c>
      <c r="F39" s="7">
        <v>6623.32</v>
      </c>
      <c r="G39" s="30">
        <v>3510</v>
      </c>
      <c r="H39" s="30">
        <v>6000</v>
      </c>
      <c r="I39" s="3">
        <v>6000</v>
      </c>
      <c r="J39" s="3">
        <v>6000</v>
      </c>
      <c r="K39" s="3">
        <v>6000</v>
      </c>
    </row>
    <row r="40" spans="1:11" ht="15">
      <c r="A40" s="23">
        <v>1</v>
      </c>
      <c r="B40" s="23">
        <v>111</v>
      </c>
      <c r="C40" s="103" t="s">
        <v>115</v>
      </c>
      <c r="D40" s="104"/>
      <c r="E40" s="25">
        <f aca="true" t="shared" si="1" ref="E40:K40">SUM(E41:E51)</f>
        <v>568.3</v>
      </c>
      <c r="F40" s="25">
        <f t="shared" si="1"/>
        <v>526.39</v>
      </c>
      <c r="G40" s="24">
        <f t="shared" si="1"/>
        <v>0</v>
      </c>
      <c r="H40" s="24">
        <v>1714.5</v>
      </c>
      <c r="I40" s="25">
        <f t="shared" si="1"/>
        <v>560</v>
      </c>
      <c r="J40" s="25">
        <f t="shared" si="1"/>
        <v>560</v>
      </c>
      <c r="K40" s="25">
        <f t="shared" si="1"/>
        <v>560</v>
      </c>
    </row>
    <row r="41" spans="1:11" ht="15">
      <c r="A41" s="1">
        <v>1</v>
      </c>
      <c r="B41" s="1">
        <v>111</v>
      </c>
      <c r="C41" s="39">
        <v>637015</v>
      </c>
      <c r="D41" s="13" t="s">
        <v>132</v>
      </c>
      <c r="E41" s="3">
        <v>36.39</v>
      </c>
      <c r="F41" s="7">
        <v>46.19</v>
      </c>
      <c r="G41" s="5">
        <v>0</v>
      </c>
      <c r="H41" s="5">
        <v>132.19</v>
      </c>
      <c r="I41" s="3">
        <v>560</v>
      </c>
      <c r="J41" s="3">
        <v>560</v>
      </c>
      <c r="K41" s="3">
        <v>560</v>
      </c>
    </row>
    <row r="42" spans="1:11" ht="15">
      <c r="A42" s="1">
        <v>1</v>
      </c>
      <c r="B42" s="1">
        <v>111</v>
      </c>
      <c r="C42" s="53">
        <v>631001</v>
      </c>
      <c r="D42" s="52" t="s">
        <v>133</v>
      </c>
      <c r="E42" s="3">
        <v>20</v>
      </c>
      <c r="F42" s="7">
        <v>0</v>
      </c>
      <c r="G42" s="5">
        <v>0</v>
      </c>
      <c r="H42" s="5">
        <v>0</v>
      </c>
      <c r="I42" s="3">
        <v>0</v>
      </c>
      <c r="J42" s="3">
        <v>0</v>
      </c>
      <c r="K42" s="3">
        <v>0</v>
      </c>
    </row>
    <row r="43" spans="1:11" ht="15">
      <c r="A43" s="1">
        <v>1</v>
      </c>
      <c r="B43" s="1">
        <v>111</v>
      </c>
      <c r="C43" s="53">
        <v>632001</v>
      </c>
      <c r="D43" s="52" t="s">
        <v>69</v>
      </c>
      <c r="E43" s="3">
        <v>0</v>
      </c>
      <c r="F43" s="7">
        <v>0</v>
      </c>
      <c r="G43" s="5">
        <v>0</v>
      </c>
      <c r="H43" s="5">
        <v>189.46</v>
      </c>
      <c r="I43" s="3">
        <v>0</v>
      </c>
      <c r="J43" s="3">
        <v>0</v>
      </c>
      <c r="K43" s="3">
        <v>0</v>
      </c>
    </row>
    <row r="44" spans="1:11" ht="15">
      <c r="A44" s="1">
        <v>1</v>
      </c>
      <c r="B44" s="1">
        <v>111</v>
      </c>
      <c r="C44" s="53">
        <v>632003</v>
      </c>
      <c r="D44" s="52" t="s">
        <v>97</v>
      </c>
      <c r="E44" s="3">
        <v>5</v>
      </c>
      <c r="F44" s="7">
        <v>5</v>
      </c>
      <c r="G44" s="5">
        <v>0</v>
      </c>
      <c r="H44" s="5">
        <v>16.55</v>
      </c>
      <c r="I44" s="3">
        <v>0</v>
      </c>
      <c r="J44" s="3">
        <v>0</v>
      </c>
      <c r="K44" s="3">
        <v>0</v>
      </c>
    </row>
    <row r="45" spans="1:11" ht="15">
      <c r="A45" s="1">
        <v>1</v>
      </c>
      <c r="B45" s="1">
        <v>111</v>
      </c>
      <c r="C45" s="53">
        <v>633006</v>
      </c>
      <c r="D45" s="52" t="s">
        <v>134</v>
      </c>
      <c r="E45" s="3">
        <v>10</v>
      </c>
      <c r="F45" s="7">
        <v>31.24</v>
      </c>
      <c r="G45" s="5">
        <v>0</v>
      </c>
      <c r="H45" s="5">
        <v>35</v>
      </c>
      <c r="I45" s="3">
        <v>0</v>
      </c>
      <c r="J45" s="3">
        <v>0</v>
      </c>
      <c r="K45" s="3">
        <v>0</v>
      </c>
    </row>
    <row r="46" spans="1:11" ht="15">
      <c r="A46" s="1">
        <v>1</v>
      </c>
      <c r="B46" s="1">
        <v>111</v>
      </c>
      <c r="C46" s="53">
        <v>633016</v>
      </c>
      <c r="D46" s="52" t="s">
        <v>135</v>
      </c>
      <c r="E46" s="3">
        <v>12</v>
      </c>
      <c r="F46" s="7">
        <v>12</v>
      </c>
      <c r="G46" s="5">
        <v>0</v>
      </c>
      <c r="H46" s="5">
        <v>38</v>
      </c>
      <c r="I46" s="3">
        <v>0</v>
      </c>
      <c r="J46" s="3">
        <v>0</v>
      </c>
      <c r="K46" s="3">
        <v>0</v>
      </c>
    </row>
    <row r="47" spans="1:11" ht="15">
      <c r="A47" s="1">
        <v>1</v>
      </c>
      <c r="B47" s="1">
        <v>111</v>
      </c>
      <c r="C47" s="53">
        <v>633006</v>
      </c>
      <c r="D47" s="52" t="s">
        <v>136</v>
      </c>
      <c r="E47" s="3">
        <v>0</v>
      </c>
      <c r="F47" s="7">
        <v>0</v>
      </c>
      <c r="G47" s="5">
        <v>0</v>
      </c>
      <c r="H47" s="5">
        <v>0</v>
      </c>
      <c r="I47" s="3">
        <v>0</v>
      </c>
      <c r="J47" s="3">
        <v>0</v>
      </c>
      <c r="K47" s="3">
        <v>0</v>
      </c>
    </row>
    <row r="48" spans="1:11" ht="15">
      <c r="A48" s="1">
        <v>1</v>
      </c>
      <c r="B48" s="1">
        <v>111</v>
      </c>
      <c r="C48" s="53">
        <v>637014</v>
      </c>
      <c r="D48" s="52" t="s">
        <v>41</v>
      </c>
      <c r="E48" s="3">
        <v>61.8</v>
      </c>
      <c r="F48" s="7">
        <v>65.4</v>
      </c>
      <c r="G48" s="5">
        <v>0</v>
      </c>
      <c r="H48" s="5">
        <v>130.8</v>
      </c>
      <c r="I48" s="3">
        <v>0</v>
      </c>
      <c r="J48" s="3">
        <v>0</v>
      </c>
      <c r="K48" s="3">
        <v>0</v>
      </c>
    </row>
    <row r="49" spans="1:11" ht="15">
      <c r="A49" s="1">
        <v>1</v>
      </c>
      <c r="B49" s="1">
        <v>111</v>
      </c>
      <c r="C49" s="54">
        <v>611</v>
      </c>
      <c r="D49" s="52" t="s">
        <v>137</v>
      </c>
      <c r="E49" s="3">
        <v>214.5</v>
      </c>
      <c r="F49" s="7">
        <v>224.46</v>
      </c>
      <c r="G49" s="5">
        <v>0</v>
      </c>
      <c r="H49" s="5">
        <v>728.27</v>
      </c>
      <c r="I49" s="3">
        <v>0</v>
      </c>
      <c r="J49" s="3">
        <v>0</v>
      </c>
      <c r="K49" s="3">
        <v>0</v>
      </c>
    </row>
    <row r="50" spans="1:11" ht="15">
      <c r="A50" s="1">
        <v>1</v>
      </c>
      <c r="B50" s="1">
        <v>111</v>
      </c>
      <c r="C50" s="53">
        <v>633015</v>
      </c>
      <c r="D50" s="52" t="s">
        <v>138</v>
      </c>
      <c r="E50" s="3">
        <v>101.01</v>
      </c>
      <c r="F50" s="7">
        <v>9.83</v>
      </c>
      <c r="G50" s="5">
        <v>0</v>
      </c>
      <c r="H50" s="5">
        <v>56.54</v>
      </c>
      <c r="I50" s="3">
        <v>0</v>
      </c>
      <c r="J50" s="3">
        <v>0</v>
      </c>
      <c r="K50" s="3">
        <v>0</v>
      </c>
    </row>
    <row r="51" spans="1:11" ht="15">
      <c r="A51" s="1">
        <v>1</v>
      </c>
      <c r="B51" s="1">
        <v>111</v>
      </c>
      <c r="C51" s="53">
        <v>633006</v>
      </c>
      <c r="D51" s="52" t="s">
        <v>139</v>
      </c>
      <c r="E51" s="3">
        <v>107.6</v>
      </c>
      <c r="F51" s="7">
        <v>132.27</v>
      </c>
      <c r="G51" s="5">
        <v>0</v>
      </c>
      <c r="H51" s="5">
        <v>387.69</v>
      </c>
      <c r="I51" s="3">
        <v>0</v>
      </c>
      <c r="J51" s="3">
        <v>0</v>
      </c>
      <c r="K51" s="3">
        <v>0</v>
      </c>
    </row>
    <row r="52" spans="1:11" ht="15">
      <c r="A52" s="23">
        <v>1</v>
      </c>
      <c r="B52" s="23"/>
      <c r="C52" s="103" t="s">
        <v>114</v>
      </c>
      <c r="D52" s="104" t="s">
        <v>56</v>
      </c>
      <c r="E52" s="25">
        <f aca="true" t="shared" si="2" ref="E52:K52">SUM(E53:E65)</f>
        <v>5484.280000000001</v>
      </c>
      <c r="F52" s="25">
        <f t="shared" si="2"/>
        <v>8503.439999999999</v>
      </c>
      <c r="G52" s="24">
        <f t="shared" si="2"/>
        <v>4090</v>
      </c>
      <c r="H52" s="24">
        <v>5463.46</v>
      </c>
      <c r="I52" s="25">
        <f t="shared" si="2"/>
        <v>10028.2</v>
      </c>
      <c r="J52" s="25">
        <f t="shared" si="2"/>
        <v>10028.2</v>
      </c>
      <c r="K52" s="25">
        <f t="shared" si="2"/>
        <v>10028.2</v>
      </c>
    </row>
    <row r="53" spans="1:11" ht="15">
      <c r="A53" s="1">
        <v>1</v>
      </c>
      <c r="B53" s="1">
        <v>41</v>
      </c>
      <c r="C53" s="38">
        <v>637012</v>
      </c>
      <c r="D53" s="12" t="s">
        <v>49</v>
      </c>
      <c r="E53" s="3">
        <v>283.06</v>
      </c>
      <c r="F53" s="7">
        <v>244.56</v>
      </c>
      <c r="G53" s="30">
        <v>300</v>
      </c>
      <c r="H53" s="30">
        <v>300</v>
      </c>
      <c r="I53" s="3">
        <v>300</v>
      </c>
      <c r="J53" s="3">
        <v>300</v>
      </c>
      <c r="K53" s="3">
        <v>300</v>
      </c>
    </row>
    <row r="54" spans="1:11" ht="15">
      <c r="A54" s="1">
        <v>1</v>
      </c>
      <c r="B54" s="1">
        <v>41</v>
      </c>
      <c r="C54" s="38">
        <v>637005</v>
      </c>
      <c r="D54" s="12" t="s">
        <v>39</v>
      </c>
      <c r="E54" s="3">
        <v>400</v>
      </c>
      <c r="F54" s="7">
        <v>400</v>
      </c>
      <c r="G54" s="30">
        <v>400</v>
      </c>
      <c r="H54" s="30">
        <v>500</v>
      </c>
      <c r="I54" s="3">
        <v>500</v>
      </c>
      <c r="J54" s="3">
        <v>500</v>
      </c>
      <c r="K54" s="3">
        <v>500</v>
      </c>
    </row>
    <row r="55" spans="1:11" ht="15">
      <c r="A55" s="1">
        <v>1</v>
      </c>
      <c r="B55" s="1">
        <v>41</v>
      </c>
      <c r="C55" s="38">
        <v>637012</v>
      </c>
      <c r="D55" s="12" t="s">
        <v>40</v>
      </c>
      <c r="E55" s="3">
        <v>703.32</v>
      </c>
      <c r="F55" s="7">
        <v>873.25</v>
      </c>
      <c r="G55" s="30">
        <v>350</v>
      </c>
      <c r="H55" s="30">
        <v>600</v>
      </c>
      <c r="I55" s="3">
        <v>400</v>
      </c>
      <c r="J55" s="3">
        <v>400</v>
      </c>
      <c r="K55" s="3">
        <v>400</v>
      </c>
    </row>
    <row r="56" spans="1:11" ht="15">
      <c r="A56" s="1">
        <v>1</v>
      </c>
      <c r="B56" s="1">
        <v>111</v>
      </c>
      <c r="C56" s="38">
        <v>633006</v>
      </c>
      <c r="D56" s="12" t="s">
        <v>142</v>
      </c>
      <c r="E56" s="3">
        <v>53.4</v>
      </c>
      <c r="F56" s="7">
        <v>21.2</v>
      </c>
      <c r="G56" s="30">
        <v>20</v>
      </c>
      <c r="H56" s="30">
        <v>21.2</v>
      </c>
      <c r="I56" s="3">
        <v>21.2</v>
      </c>
      <c r="J56" s="3">
        <v>21.2</v>
      </c>
      <c r="K56" s="3">
        <v>21.2</v>
      </c>
    </row>
    <row r="57" spans="1:11" ht="15">
      <c r="A57" s="1">
        <v>1</v>
      </c>
      <c r="B57" s="1">
        <v>41</v>
      </c>
      <c r="C57" s="38">
        <v>642006</v>
      </c>
      <c r="D57" s="12" t="s">
        <v>92</v>
      </c>
      <c r="E57" s="3">
        <v>307.8</v>
      </c>
      <c r="F57" s="7">
        <v>308.4</v>
      </c>
      <c r="G57" s="30">
        <v>350</v>
      </c>
      <c r="H57" s="30">
        <v>320</v>
      </c>
      <c r="I57" s="3">
        <v>350</v>
      </c>
      <c r="J57" s="3">
        <v>350</v>
      </c>
      <c r="K57" s="3">
        <v>350</v>
      </c>
    </row>
    <row r="58" spans="1:11" ht="15">
      <c r="A58" s="1">
        <v>1</v>
      </c>
      <c r="B58" s="1">
        <v>41</v>
      </c>
      <c r="C58" s="38">
        <v>642006</v>
      </c>
      <c r="D58" s="12" t="s">
        <v>45</v>
      </c>
      <c r="E58" s="3">
        <v>1720.15</v>
      </c>
      <c r="F58" s="7">
        <v>1346.53</v>
      </c>
      <c r="G58" s="30">
        <v>1700</v>
      </c>
      <c r="H58" s="30">
        <v>1700</v>
      </c>
      <c r="I58" s="3">
        <v>1700</v>
      </c>
      <c r="J58" s="3">
        <v>1700</v>
      </c>
      <c r="K58" s="3">
        <v>1700</v>
      </c>
    </row>
    <row r="59" spans="1:11" ht="15">
      <c r="A59" s="1">
        <v>1</v>
      </c>
      <c r="B59" s="1">
        <v>41</v>
      </c>
      <c r="C59" s="38">
        <v>633018</v>
      </c>
      <c r="D59" s="12" t="s">
        <v>171</v>
      </c>
      <c r="E59" s="3">
        <v>0</v>
      </c>
      <c r="F59" s="7">
        <v>119.88</v>
      </c>
      <c r="G59" s="30">
        <v>300</v>
      </c>
      <c r="H59" s="30">
        <v>120</v>
      </c>
      <c r="I59" s="3">
        <v>200</v>
      </c>
      <c r="J59" s="3">
        <v>200</v>
      </c>
      <c r="K59" s="3">
        <v>200</v>
      </c>
    </row>
    <row r="60" spans="1:11" ht="15">
      <c r="A60" s="1">
        <v>1</v>
      </c>
      <c r="B60" s="1">
        <v>41</v>
      </c>
      <c r="C60" s="38">
        <v>642014</v>
      </c>
      <c r="D60" s="12" t="s">
        <v>91</v>
      </c>
      <c r="E60" s="3">
        <v>490</v>
      </c>
      <c r="F60" s="7">
        <v>700</v>
      </c>
      <c r="G60" s="30">
        <v>0</v>
      </c>
      <c r="H60" s="30">
        <v>280</v>
      </c>
      <c r="I60" s="3">
        <v>300</v>
      </c>
      <c r="J60" s="3">
        <v>300</v>
      </c>
      <c r="K60" s="3">
        <v>300</v>
      </c>
    </row>
    <row r="61" spans="1:11" ht="15">
      <c r="A61" s="1">
        <v>1</v>
      </c>
      <c r="B61" s="1" t="s">
        <v>62</v>
      </c>
      <c r="C61" s="38">
        <v>633006</v>
      </c>
      <c r="D61" s="12" t="s">
        <v>175</v>
      </c>
      <c r="E61" s="3">
        <v>0</v>
      </c>
      <c r="F61" s="7">
        <v>0</v>
      </c>
      <c r="G61" s="30">
        <v>0</v>
      </c>
      <c r="H61" s="30">
        <v>0</v>
      </c>
      <c r="I61" s="3">
        <v>287</v>
      </c>
      <c r="J61" s="3">
        <v>287</v>
      </c>
      <c r="K61" s="3">
        <v>287</v>
      </c>
    </row>
    <row r="62" spans="1:11" ht="15">
      <c r="A62" s="1">
        <v>1</v>
      </c>
      <c r="B62" s="1">
        <v>41</v>
      </c>
      <c r="C62" s="38">
        <v>637031</v>
      </c>
      <c r="D62" s="12" t="s">
        <v>150</v>
      </c>
      <c r="E62" s="3">
        <v>25.24</v>
      </c>
      <c r="F62" s="7">
        <v>0</v>
      </c>
      <c r="G62" s="30">
        <v>0</v>
      </c>
      <c r="H62" s="30">
        <v>0</v>
      </c>
      <c r="I62" s="3">
        <v>0</v>
      </c>
      <c r="J62" s="3">
        <v>0</v>
      </c>
      <c r="K62" s="3">
        <v>0</v>
      </c>
    </row>
    <row r="63" spans="1:11" ht="15">
      <c r="A63" s="1">
        <v>1</v>
      </c>
      <c r="B63" s="1">
        <v>111</v>
      </c>
      <c r="C63" s="38">
        <v>633006</v>
      </c>
      <c r="D63" s="12" t="s">
        <v>121</v>
      </c>
      <c r="E63" s="3">
        <v>169.29</v>
      </c>
      <c r="F63" s="7">
        <v>169.62</v>
      </c>
      <c r="G63" s="30">
        <v>170</v>
      </c>
      <c r="H63" s="30">
        <v>172.26</v>
      </c>
      <c r="I63" s="3">
        <v>170</v>
      </c>
      <c r="J63" s="3">
        <v>170</v>
      </c>
      <c r="K63" s="3">
        <v>170</v>
      </c>
    </row>
    <row r="64" spans="1:11" ht="15">
      <c r="A64" s="1">
        <v>2</v>
      </c>
      <c r="B64" s="1">
        <v>41</v>
      </c>
      <c r="C64" s="38">
        <v>637012</v>
      </c>
      <c r="D64" s="12" t="s">
        <v>170</v>
      </c>
      <c r="E64" s="3">
        <v>0</v>
      </c>
      <c r="F64" s="7">
        <v>0</v>
      </c>
      <c r="G64" s="30">
        <v>0</v>
      </c>
      <c r="H64" s="30">
        <v>0</v>
      </c>
      <c r="I64" s="3">
        <v>5000</v>
      </c>
      <c r="J64" s="3">
        <v>5000</v>
      </c>
      <c r="K64" s="3">
        <v>5000</v>
      </c>
    </row>
    <row r="65" spans="1:11" ht="15">
      <c r="A65" s="1">
        <v>1</v>
      </c>
      <c r="B65" s="1">
        <v>41</v>
      </c>
      <c r="C65" s="38">
        <v>637012</v>
      </c>
      <c r="D65" s="12" t="s">
        <v>38</v>
      </c>
      <c r="E65" s="3">
        <v>1332.02</v>
      </c>
      <c r="F65" s="7">
        <v>4320</v>
      </c>
      <c r="G65" s="30">
        <v>500</v>
      </c>
      <c r="H65" s="30">
        <v>1450</v>
      </c>
      <c r="I65" s="3">
        <v>800</v>
      </c>
      <c r="J65" s="3">
        <v>800</v>
      </c>
      <c r="K65" s="3">
        <v>800</v>
      </c>
    </row>
    <row r="66" spans="1:11" ht="15">
      <c r="A66" s="23">
        <v>1</v>
      </c>
      <c r="B66" s="23"/>
      <c r="C66" s="103" t="s">
        <v>117</v>
      </c>
      <c r="D66" s="105"/>
      <c r="E66" s="25">
        <f aca="true" t="shared" si="3" ref="E66:K66">SUM(E67:E74)</f>
        <v>4462.13</v>
      </c>
      <c r="F66" s="25">
        <f t="shared" si="3"/>
        <v>5324.18</v>
      </c>
      <c r="G66" s="24">
        <f t="shared" si="3"/>
        <v>4950</v>
      </c>
      <c r="H66" s="24">
        <v>35769.25</v>
      </c>
      <c r="I66" s="25">
        <f t="shared" si="3"/>
        <v>4950</v>
      </c>
      <c r="J66" s="25">
        <f t="shared" si="3"/>
        <v>4950</v>
      </c>
      <c r="K66" s="25">
        <f t="shared" si="3"/>
        <v>4950</v>
      </c>
    </row>
    <row r="67" spans="1:11" ht="15">
      <c r="A67" s="1">
        <v>1</v>
      </c>
      <c r="B67" s="16">
        <v>41</v>
      </c>
      <c r="C67" s="38">
        <v>642002</v>
      </c>
      <c r="D67" s="12" t="s">
        <v>94</v>
      </c>
      <c r="E67" s="3">
        <v>0</v>
      </c>
      <c r="F67" s="7">
        <v>1000</v>
      </c>
      <c r="G67" s="30">
        <v>1000</v>
      </c>
      <c r="H67" s="30">
        <v>2000</v>
      </c>
      <c r="I67" s="3">
        <v>1000</v>
      </c>
      <c r="J67" s="3">
        <v>1000</v>
      </c>
      <c r="K67" s="3">
        <v>1000</v>
      </c>
    </row>
    <row r="68" spans="1:11" ht="15">
      <c r="A68" s="1">
        <v>1</v>
      </c>
      <c r="B68" s="16">
        <v>41</v>
      </c>
      <c r="C68" s="38">
        <v>632001</v>
      </c>
      <c r="D68" s="12" t="s">
        <v>73</v>
      </c>
      <c r="E68" s="3">
        <v>859.65</v>
      </c>
      <c r="F68" s="7">
        <v>967.08</v>
      </c>
      <c r="G68" s="30">
        <v>850</v>
      </c>
      <c r="H68" s="30">
        <v>860</v>
      </c>
      <c r="I68" s="3">
        <v>850</v>
      </c>
      <c r="J68" s="3">
        <v>850</v>
      </c>
      <c r="K68" s="3">
        <v>850</v>
      </c>
    </row>
    <row r="69" spans="1:11" ht="15">
      <c r="A69" s="1">
        <v>1</v>
      </c>
      <c r="B69" s="16" t="s">
        <v>62</v>
      </c>
      <c r="C69" s="38">
        <v>633005</v>
      </c>
      <c r="D69" s="12" t="s">
        <v>96</v>
      </c>
      <c r="E69" s="3">
        <v>3000</v>
      </c>
      <c r="F69" s="7">
        <v>3000</v>
      </c>
      <c r="G69" s="30">
        <v>3000</v>
      </c>
      <c r="H69" s="30">
        <v>3000</v>
      </c>
      <c r="I69" s="3">
        <v>3000</v>
      </c>
      <c r="J69" s="3">
        <v>3000</v>
      </c>
      <c r="K69" s="3">
        <v>3000</v>
      </c>
    </row>
    <row r="70" spans="1:11" ht="15">
      <c r="A70" s="1">
        <v>1</v>
      </c>
      <c r="B70" s="16">
        <v>41</v>
      </c>
      <c r="C70" s="38">
        <v>633005</v>
      </c>
      <c r="D70" s="12" t="s">
        <v>89</v>
      </c>
      <c r="E70" s="3">
        <v>0</v>
      </c>
      <c r="F70" s="7">
        <v>0</v>
      </c>
      <c r="G70" s="30">
        <v>0</v>
      </c>
      <c r="H70" s="30">
        <v>0</v>
      </c>
      <c r="I70" s="3">
        <v>0</v>
      </c>
      <c r="J70" s="3">
        <v>0</v>
      </c>
      <c r="K70" s="3">
        <v>0</v>
      </c>
    </row>
    <row r="71" spans="1:11" ht="15">
      <c r="A71" s="1">
        <v>1</v>
      </c>
      <c r="B71" s="16" t="s">
        <v>62</v>
      </c>
      <c r="C71" s="38">
        <v>633005</v>
      </c>
      <c r="D71" s="12" t="s">
        <v>87</v>
      </c>
      <c r="E71" s="3">
        <v>0</v>
      </c>
      <c r="F71" s="7">
        <v>0</v>
      </c>
      <c r="G71" s="30">
        <v>0</v>
      </c>
      <c r="H71" s="30">
        <v>0</v>
      </c>
      <c r="I71" s="3">
        <v>0</v>
      </c>
      <c r="J71" s="3">
        <v>0</v>
      </c>
      <c r="K71" s="3">
        <v>0</v>
      </c>
    </row>
    <row r="72" spans="1:11" ht="15">
      <c r="A72" s="1">
        <v>2</v>
      </c>
      <c r="B72" s="16">
        <v>111</v>
      </c>
      <c r="C72" s="38">
        <v>717002</v>
      </c>
      <c r="D72" s="12" t="s">
        <v>160</v>
      </c>
      <c r="E72" s="3">
        <v>0</v>
      </c>
      <c r="F72" s="7">
        <v>0</v>
      </c>
      <c r="G72" s="30">
        <v>0</v>
      </c>
      <c r="H72" s="30">
        <v>29909.25</v>
      </c>
      <c r="I72" s="3">
        <v>0</v>
      </c>
      <c r="J72" s="3">
        <v>0</v>
      </c>
      <c r="K72" s="3">
        <v>0</v>
      </c>
    </row>
    <row r="73" spans="1:17" ht="15">
      <c r="A73" s="1">
        <v>1</v>
      </c>
      <c r="B73" s="16">
        <v>41</v>
      </c>
      <c r="C73" s="38">
        <v>635005</v>
      </c>
      <c r="D73" s="12" t="s">
        <v>46</v>
      </c>
      <c r="E73" s="3">
        <v>200</v>
      </c>
      <c r="F73" s="7">
        <v>0</v>
      </c>
      <c r="G73" s="30">
        <v>100</v>
      </c>
      <c r="H73" s="30">
        <v>0</v>
      </c>
      <c r="I73" s="3">
        <v>100</v>
      </c>
      <c r="J73" s="3">
        <v>100</v>
      </c>
      <c r="K73" s="3">
        <v>100</v>
      </c>
      <c r="Q73">
        <v>1</v>
      </c>
    </row>
    <row r="74" spans="1:11" ht="15">
      <c r="A74" s="1">
        <v>1</v>
      </c>
      <c r="B74" s="16">
        <v>41</v>
      </c>
      <c r="C74" s="38">
        <v>633006</v>
      </c>
      <c r="D74" s="12" t="s">
        <v>54</v>
      </c>
      <c r="E74" s="3">
        <v>402.48</v>
      </c>
      <c r="F74" s="7">
        <v>357.1</v>
      </c>
      <c r="G74" s="30">
        <v>0</v>
      </c>
      <c r="H74" s="30">
        <v>0</v>
      </c>
      <c r="I74" s="3">
        <v>0</v>
      </c>
      <c r="J74" s="3">
        <v>0</v>
      </c>
      <c r="K74" s="3">
        <v>0</v>
      </c>
    </row>
    <row r="75" spans="1:11" ht="15">
      <c r="A75" s="23">
        <v>1</v>
      </c>
      <c r="B75" s="23">
        <v>41</v>
      </c>
      <c r="C75" s="103" t="s">
        <v>102</v>
      </c>
      <c r="D75" s="105"/>
      <c r="E75" s="25">
        <f aca="true" t="shared" si="4" ref="E75:K75">SUM(E76:E76)</f>
        <v>9534.84</v>
      </c>
      <c r="F75" s="25">
        <f>SUM(F76)</f>
        <v>9172.53</v>
      </c>
      <c r="G75" s="24">
        <f t="shared" si="4"/>
        <v>9000</v>
      </c>
      <c r="H75" s="24">
        <v>9500</v>
      </c>
      <c r="I75" s="25">
        <f t="shared" si="4"/>
        <v>10000</v>
      </c>
      <c r="J75" s="25">
        <f t="shared" si="4"/>
        <v>10000</v>
      </c>
      <c r="K75" s="25">
        <f t="shared" si="4"/>
        <v>10000</v>
      </c>
    </row>
    <row r="76" spans="1:11" ht="15">
      <c r="A76" s="1">
        <v>1</v>
      </c>
      <c r="B76" s="1">
        <v>41</v>
      </c>
      <c r="C76" s="38">
        <v>637004</v>
      </c>
      <c r="D76" s="11" t="s">
        <v>47</v>
      </c>
      <c r="E76" s="3">
        <v>9534.84</v>
      </c>
      <c r="F76" s="7">
        <v>9172.53</v>
      </c>
      <c r="G76" s="30">
        <v>9000</v>
      </c>
      <c r="H76" s="30">
        <v>9500</v>
      </c>
      <c r="I76" s="63">
        <v>10000</v>
      </c>
      <c r="J76" s="3">
        <v>10000</v>
      </c>
      <c r="K76" s="3">
        <v>10000</v>
      </c>
    </row>
    <row r="77" spans="1:11" ht="15">
      <c r="A77" s="23"/>
      <c r="B77" s="23"/>
      <c r="C77" s="103" t="s">
        <v>103</v>
      </c>
      <c r="D77" s="104"/>
      <c r="E77" s="25">
        <f aca="true" t="shared" si="5" ref="E77:K77">SUM(E78:E79)</f>
        <v>1376.17</v>
      </c>
      <c r="F77" s="25">
        <f>SUM(F78:F79)</f>
        <v>1539.3899999999999</v>
      </c>
      <c r="G77" s="24">
        <f t="shared" si="5"/>
        <v>1260</v>
      </c>
      <c r="H77" s="24">
        <v>1348.8</v>
      </c>
      <c r="I77" s="25">
        <f t="shared" si="5"/>
        <v>1260</v>
      </c>
      <c r="J77" s="25">
        <f t="shared" si="5"/>
        <v>1260</v>
      </c>
      <c r="K77" s="25">
        <f t="shared" si="5"/>
        <v>1260</v>
      </c>
    </row>
    <row r="78" spans="1:11" ht="15">
      <c r="A78" s="1">
        <v>1</v>
      </c>
      <c r="B78" s="1">
        <v>41</v>
      </c>
      <c r="C78" s="39">
        <v>634001</v>
      </c>
      <c r="D78" s="15" t="s">
        <v>72</v>
      </c>
      <c r="E78" s="3">
        <v>1328.23</v>
      </c>
      <c r="F78" s="7">
        <v>1490.55</v>
      </c>
      <c r="G78" s="30">
        <v>1200</v>
      </c>
      <c r="H78" s="30">
        <v>1300</v>
      </c>
      <c r="I78" s="3">
        <v>1200</v>
      </c>
      <c r="J78" s="3">
        <v>1200</v>
      </c>
      <c r="K78" s="3">
        <v>1200</v>
      </c>
    </row>
    <row r="79" spans="1:11" ht="15">
      <c r="A79" s="1">
        <v>1</v>
      </c>
      <c r="B79" s="1">
        <v>46</v>
      </c>
      <c r="C79" s="39">
        <v>634001</v>
      </c>
      <c r="D79" s="15" t="s">
        <v>95</v>
      </c>
      <c r="E79" s="3">
        <v>47.94</v>
      </c>
      <c r="F79" s="7">
        <v>48.84</v>
      </c>
      <c r="G79" s="30">
        <v>60</v>
      </c>
      <c r="H79" s="30">
        <v>48</v>
      </c>
      <c r="I79" s="3">
        <v>60</v>
      </c>
      <c r="J79" s="3">
        <v>60</v>
      </c>
      <c r="K79" s="3">
        <v>60</v>
      </c>
    </row>
    <row r="80" spans="1:11" ht="15">
      <c r="A80" s="23">
        <v>1</v>
      </c>
      <c r="B80" s="23">
        <v>41</v>
      </c>
      <c r="C80" s="103" t="s">
        <v>104</v>
      </c>
      <c r="D80" s="105"/>
      <c r="E80" s="25">
        <f aca="true" t="shared" si="6" ref="E80:K80">SUM(E81:E82)</f>
        <v>4016.04</v>
      </c>
      <c r="F80" s="25">
        <f t="shared" si="6"/>
        <v>4061.14</v>
      </c>
      <c r="G80" s="24">
        <f t="shared" si="6"/>
        <v>4100</v>
      </c>
      <c r="H80" s="24">
        <v>4016.04</v>
      </c>
      <c r="I80" s="25">
        <f t="shared" si="6"/>
        <v>4110</v>
      </c>
      <c r="J80" s="25">
        <f t="shared" si="6"/>
        <v>4110</v>
      </c>
      <c r="K80" s="25">
        <f t="shared" si="6"/>
        <v>4110</v>
      </c>
    </row>
    <row r="81" spans="1:11" ht="15">
      <c r="A81" s="1">
        <v>1</v>
      </c>
      <c r="B81" s="1">
        <v>41</v>
      </c>
      <c r="C81" s="38">
        <v>632001</v>
      </c>
      <c r="D81" s="12" t="s">
        <v>58</v>
      </c>
      <c r="E81" s="3">
        <v>4016.04</v>
      </c>
      <c r="F81" s="7">
        <v>4016.04</v>
      </c>
      <c r="G81" s="30">
        <v>4000</v>
      </c>
      <c r="H81" s="30">
        <v>4016.04</v>
      </c>
      <c r="I81" s="3">
        <v>4010</v>
      </c>
      <c r="J81" s="3">
        <v>4010</v>
      </c>
      <c r="K81" s="3">
        <v>4010</v>
      </c>
    </row>
    <row r="82" spans="1:11" ht="15">
      <c r="A82" s="1">
        <v>1</v>
      </c>
      <c r="B82" s="1">
        <v>41</v>
      </c>
      <c r="C82" s="38">
        <v>635004</v>
      </c>
      <c r="D82" s="12" t="s">
        <v>50</v>
      </c>
      <c r="E82" s="3">
        <v>0</v>
      </c>
      <c r="F82" s="7">
        <v>45.1</v>
      </c>
      <c r="G82" s="30">
        <v>100</v>
      </c>
      <c r="H82" s="30">
        <v>0</v>
      </c>
      <c r="I82" s="3">
        <v>100</v>
      </c>
      <c r="J82" s="3">
        <v>100</v>
      </c>
      <c r="K82" s="3">
        <v>100</v>
      </c>
    </row>
    <row r="83" spans="1:11" ht="15">
      <c r="A83" s="23">
        <v>1</v>
      </c>
      <c r="B83" s="23">
        <v>41</v>
      </c>
      <c r="C83" s="103" t="s">
        <v>105</v>
      </c>
      <c r="D83" s="105"/>
      <c r="E83" s="25">
        <f aca="true" t="shared" si="7" ref="E83:K83">SUM(E84:E88)</f>
        <v>2000.07</v>
      </c>
      <c r="F83" s="25">
        <f t="shared" si="7"/>
        <v>2091.0299999999997</v>
      </c>
      <c r="G83" s="24">
        <f t="shared" si="7"/>
        <v>800</v>
      </c>
      <c r="H83" s="24">
        <v>3450</v>
      </c>
      <c r="I83" s="25">
        <f t="shared" si="7"/>
        <v>800</v>
      </c>
      <c r="J83" s="25">
        <f t="shared" si="7"/>
        <v>800</v>
      </c>
      <c r="K83" s="25">
        <f t="shared" si="7"/>
        <v>800</v>
      </c>
    </row>
    <row r="84" spans="1:11" ht="15">
      <c r="A84" s="1">
        <v>1</v>
      </c>
      <c r="B84" s="1">
        <v>41</v>
      </c>
      <c r="C84" s="36" t="s">
        <v>106</v>
      </c>
      <c r="D84" s="12" t="s">
        <v>118</v>
      </c>
      <c r="E84" s="3">
        <v>300</v>
      </c>
      <c r="F84" s="7">
        <v>500</v>
      </c>
      <c r="G84" s="5">
        <v>500</v>
      </c>
      <c r="H84" s="5">
        <v>500</v>
      </c>
      <c r="I84" s="3">
        <v>500</v>
      </c>
      <c r="J84" s="3">
        <v>500</v>
      </c>
      <c r="K84" s="3">
        <v>500</v>
      </c>
    </row>
    <row r="85" spans="1:11" ht="15">
      <c r="A85" s="1">
        <v>1</v>
      </c>
      <c r="B85" s="1">
        <v>41</v>
      </c>
      <c r="C85" s="38">
        <v>637003</v>
      </c>
      <c r="D85" s="68" t="s">
        <v>156</v>
      </c>
      <c r="E85" s="3">
        <v>0</v>
      </c>
      <c r="F85" s="7">
        <v>0</v>
      </c>
      <c r="G85" s="5">
        <v>0</v>
      </c>
      <c r="H85" s="5">
        <v>1300</v>
      </c>
      <c r="I85" s="3">
        <v>0</v>
      </c>
      <c r="J85" s="3">
        <v>0</v>
      </c>
      <c r="K85" s="3">
        <v>0</v>
      </c>
    </row>
    <row r="86" spans="1:11" ht="15">
      <c r="A86" s="1">
        <v>1</v>
      </c>
      <c r="B86" s="1" t="s">
        <v>62</v>
      </c>
      <c r="C86" s="38">
        <v>637003</v>
      </c>
      <c r="D86" s="12" t="s">
        <v>155</v>
      </c>
      <c r="E86" s="3">
        <v>0</v>
      </c>
      <c r="F86" s="7">
        <v>1200</v>
      </c>
      <c r="G86" s="5">
        <v>0</v>
      </c>
      <c r="H86" s="5">
        <v>1300</v>
      </c>
      <c r="I86" s="3">
        <v>0</v>
      </c>
      <c r="J86" s="3">
        <v>0</v>
      </c>
      <c r="K86" s="3">
        <v>0</v>
      </c>
    </row>
    <row r="87" spans="1:11" ht="15">
      <c r="A87" s="1">
        <v>1</v>
      </c>
      <c r="B87" s="1">
        <v>41</v>
      </c>
      <c r="C87" s="38">
        <v>633006</v>
      </c>
      <c r="D87" s="12" t="s">
        <v>143</v>
      </c>
      <c r="E87" s="3">
        <v>1405</v>
      </c>
      <c r="F87" s="7"/>
      <c r="G87" s="5">
        <v>0</v>
      </c>
      <c r="H87" s="5">
        <v>0</v>
      </c>
      <c r="I87" s="3">
        <v>0</v>
      </c>
      <c r="J87" s="3">
        <v>0</v>
      </c>
      <c r="K87" s="3">
        <v>0</v>
      </c>
    </row>
    <row r="88" spans="1:11" ht="15">
      <c r="A88" s="1">
        <v>1</v>
      </c>
      <c r="B88" s="1">
        <v>41</v>
      </c>
      <c r="C88" s="38">
        <v>632001</v>
      </c>
      <c r="D88" s="12" t="s">
        <v>68</v>
      </c>
      <c r="E88" s="3">
        <v>295.07</v>
      </c>
      <c r="F88" s="7">
        <v>391.03</v>
      </c>
      <c r="G88" s="30">
        <v>300</v>
      </c>
      <c r="H88" s="30">
        <v>350</v>
      </c>
      <c r="I88" s="3">
        <v>300</v>
      </c>
      <c r="J88" s="3">
        <v>300</v>
      </c>
      <c r="K88" s="3">
        <v>300</v>
      </c>
    </row>
    <row r="89" spans="1:11" ht="15">
      <c r="A89" s="23"/>
      <c r="B89" s="23">
        <v>41</v>
      </c>
      <c r="C89" s="103" t="s">
        <v>107</v>
      </c>
      <c r="D89" s="104"/>
      <c r="E89" s="25">
        <f aca="true" t="shared" si="8" ref="E89:K89">SUM(E90)</f>
        <v>800</v>
      </c>
      <c r="F89" s="25">
        <f t="shared" si="8"/>
        <v>800</v>
      </c>
      <c r="G89" s="24">
        <f t="shared" si="8"/>
        <v>800</v>
      </c>
      <c r="H89" s="24">
        <v>800</v>
      </c>
      <c r="I89" s="25">
        <f t="shared" si="8"/>
        <v>800</v>
      </c>
      <c r="J89" s="25">
        <f t="shared" si="8"/>
        <v>800</v>
      </c>
      <c r="K89" s="25">
        <f t="shared" si="8"/>
        <v>800</v>
      </c>
    </row>
    <row r="90" spans="1:11" ht="15">
      <c r="A90" s="1">
        <v>1</v>
      </c>
      <c r="B90" s="1">
        <v>41</v>
      </c>
      <c r="C90" s="26" t="s">
        <v>108</v>
      </c>
      <c r="D90" s="12" t="s">
        <v>88</v>
      </c>
      <c r="E90" s="3">
        <v>800</v>
      </c>
      <c r="F90" s="7">
        <v>800</v>
      </c>
      <c r="G90" s="30">
        <v>800</v>
      </c>
      <c r="H90" s="30">
        <v>800</v>
      </c>
      <c r="I90" s="3">
        <v>800</v>
      </c>
      <c r="J90" s="3">
        <v>800</v>
      </c>
      <c r="K90" s="3">
        <v>800</v>
      </c>
    </row>
    <row r="91" spans="1:11" ht="15">
      <c r="A91" s="23"/>
      <c r="B91" s="23"/>
      <c r="C91" s="103" t="s">
        <v>109</v>
      </c>
      <c r="D91" s="104"/>
      <c r="E91" s="25">
        <f aca="true" t="shared" si="9" ref="E91:K91">SUM(E92:E93)</f>
        <v>2400</v>
      </c>
      <c r="F91" s="25">
        <f t="shared" si="9"/>
        <v>1090</v>
      </c>
      <c r="G91" s="24">
        <f t="shared" si="9"/>
        <v>0</v>
      </c>
      <c r="H91" s="24">
        <v>0</v>
      </c>
      <c r="I91" s="25">
        <f t="shared" si="9"/>
        <v>0</v>
      </c>
      <c r="J91" s="25">
        <f t="shared" si="9"/>
        <v>0</v>
      </c>
      <c r="K91" s="25">
        <f t="shared" si="9"/>
        <v>0</v>
      </c>
    </row>
    <row r="92" spans="1:11" ht="15">
      <c r="A92" s="27">
        <v>1</v>
      </c>
      <c r="B92" s="45">
        <v>41</v>
      </c>
      <c r="C92" s="55"/>
      <c r="D92" s="56" t="s">
        <v>140</v>
      </c>
      <c r="E92" s="17">
        <v>0</v>
      </c>
      <c r="F92" s="17">
        <v>0</v>
      </c>
      <c r="G92" s="31">
        <v>0</v>
      </c>
      <c r="H92" s="31">
        <v>0</v>
      </c>
      <c r="I92" s="17">
        <v>0</v>
      </c>
      <c r="J92" s="17">
        <v>0</v>
      </c>
      <c r="K92" s="17">
        <v>0</v>
      </c>
    </row>
    <row r="93" spans="1:11" ht="15">
      <c r="A93" s="1">
        <v>1</v>
      </c>
      <c r="B93" s="1">
        <v>41</v>
      </c>
      <c r="C93" s="1" t="s">
        <v>108</v>
      </c>
      <c r="D93" s="1" t="s">
        <v>90</v>
      </c>
      <c r="E93" s="3">
        <v>2400</v>
      </c>
      <c r="F93" s="7">
        <v>1090</v>
      </c>
      <c r="G93" s="30">
        <v>0</v>
      </c>
      <c r="H93" s="30">
        <v>0</v>
      </c>
      <c r="I93" s="63">
        <v>0</v>
      </c>
      <c r="J93" s="3">
        <v>0</v>
      </c>
      <c r="K93" s="3">
        <v>0</v>
      </c>
    </row>
    <row r="94" spans="1:11" ht="15">
      <c r="A94" s="23">
        <v>1</v>
      </c>
      <c r="B94" s="23">
        <v>41</v>
      </c>
      <c r="C94" s="103" t="s">
        <v>110</v>
      </c>
      <c r="D94" s="105"/>
      <c r="E94" s="25">
        <f aca="true" t="shared" si="10" ref="E94:K94">SUM(E95:E98)</f>
        <v>4772.84</v>
      </c>
      <c r="F94" s="25">
        <f t="shared" si="10"/>
        <v>5632.32</v>
      </c>
      <c r="G94" s="24">
        <f t="shared" si="10"/>
        <v>5360</v>
      </c>
      <c r="H94" s="24">
        <v>5200</v>
      </c>
      <c r="I94" s="25">
        <f t="shared" si="10"/>
        <v>6260</v>
      </c>
      <c r="J94" s="25">
        <f t="shared" si="10"/>
        <v>6260</v>
      </c>
      <c r="K94" s="25">
        <f t="shared" si="10"/>
        <v>6260</v>
      </c>
    </row>
    <row r="95" spans="1:11" ht="15">
      <c r="A95" s="1">
        <v>1</v>
      </c>
      <c r="B95" s="1">
        <v>41</v>
      </c>
      <c r="C95" s="38">
        <v>632001</v>
      </c>
      <c r="D95" s="12" t="s">
        <v>69</v>
      </c>
      <c r="E95" s="3">
        <v>4188.03</v>
      </c>
      <c r="F95" s="7">
        <v>3754.83</v>
      </c>
      <c r="G95" s="30">
        <v>3800</v>
      </c>
      <c r="H95" s="30">
        <v>4200</v>
      </c>
      <c r="I95" s="3">
        <v>4200</v>
      </c>
      <c r="J95" s="3">
        <v>4200</v>
      </c>
      <c r="K95" s="3">
        <v>4200</v>
      </c>
    </row>
    <row r="96" spans="1:11" ht="15">
      <c r="A96" s="1">
        <v>1</v>
      </c>
      <c r="B96" s="1">
        <v>41</v>
      </c>
      <c r="C96" s="38">
        <v>633016</v>
      </c>
      <c r="D96" s="12" t="s">
        <v>48</v>
      </c>
      <c r="E96" s="3">
        <v>463.79</v>
      </c>
      <c r="F96" s="7">
        <v>1812</v>
      </c>
      <c r="G96" s="30">
        <v>500</v>
      </c>
      <c r="H96" s="30">
        <v>1000</v>
      </c>
      <c r="I96" s="3">
        <v>1000</v>
      </c>
      <c r="J96" s="3">
        <v>1000</v>
      </c>
      <c r="K96" s="3">
        <v>1000</v>
      </c>
    </row>
    <row r="97" spans="1:11" ht="15">
      <c r="A97" s="1">
        <v>1</v>
      </c>
      <c r="B97" s="1">
        <v>41</v>
      </c>
      <c r="C97" s="38">
        <v>635006</v>
      </c>
      <c r="D97" s="69" t="s">
        <v>71</v>
      </c>
      <c r="E97" s="3">
        <v>0</v>
      </c>
      <c r="F97" s="7">
        <v>0</v>
      </c>
      <c r="G97" s="30">
        <v>1000</v>
      </c>
      <c r="H97" s="30">
        <v>0</v>
      </c>
      <c r="I97" s="3">
        <v>1000</v>
      </c>
      <c r="J97" s="3">
        <v>1000</v>
      </c>
      <c r="K97" s="3">
        <v>1000</v>
      </c>
    </row>
    <row r="98" spans="1:11" ht="15">
      <c r="A98" s="1">
        <v>1</v>
      </c>
      <c r="B98" s="1">
        <v>41</v>
      </c>
      <c r="C98" s="38">
        <v>633009</v>
      </c>
      <c r="D98" s="12" t="s">
        <v>70</v>
      </c>
      <c r="E98" s="3">
        <v>121.02</v>
      </c>
      <c r="F98" s="7">
        <v>65.49</v>
      </c>
      <c r="G98" s="30">
        <v>60</v>
      </c>
      <c r="H98" s="30">
        <v>0</v>
      </c>
      <c r="I98" s="3">
        <v>60</v>
      </c>
      <c r="J98" s="3">
        <v>60</v>
      </c>
      <c r="K98" s="3">
        <v>60</v>
      </c>
    </row>
    <row r="99" spans="1:11" ht="15">
      <c r="A99" s="23">
        <v>1</v>
      </c>
      <c r="B99" s="23">
        <v>41</v>
      </c>
      <c r="C99" s="103" t="s">
        <v>111</v>
      </c>
      <c r="D99" s="105"/>
      <c r="E99" s="25">
        <f aca="true" t="shared" si="11" ref="E99:K99">SUM(E100:E100)</f>
        <v>276.26</v>
      </c>
      <c r="F99" s="25">
        <f t="shared" si="11"/>
        <v>338.59</v>
      </c>
      <c r="G99" s="24">
        <f t="shared" si="11"/>
        <v>500</v>
      </c>
      <c r="H99" s="24">
        <v>320</v>
      </c>
      <c r="I99" s="25">
        <f t="shared" si="11"/>
        <v>400</v>
      </c>
      <c r="J99" s="25">
        <f t="shared" si="11"/>
        <v>400</v>
      </c>
      <c r="K99" s="25">
        <f t="shared" si="11"/>
        <v>400</v>
      </c>
    </row>
    <row r="100" spans="1:11" ht="15">
      <c r="A100" s="1">
        <v>1</v>
      </c>
      <c r="B100" s="1">
        <v>41</v>
      </c>
      <c r="C100" s="38">
        <v>632001</v>
      </c>
      <c r="D100" s="12" t="s">
        <v>59</v>
      </c>
      <c r="E100" s="3">
        <v>276.26</v>
      </c>
      <c r="F100" s="7">
        <v>338.59</v>
      </c>
      <c r="G100" s="30">
        <v>500</v>
      </c>
      <c r="H100" s="30">
        <v>320</v>
      </c>
      <c r="I100" s="3">
        <v>400</v>
      </c>
      <c r="J100" s="3">
        <v>400</v>
      </c>
      <c r="K100" s="3">
        <v>400</v>
      </c>
    </row>
    <row r="101" spans="1:11" ht="15">
      <c r="A101" s="23">
        <v>1</v>
      </c>
      <c r="B101" s="23">
        <v>41</v>
      </c>
      <c r="C101" s="103" t="s">
        <v>112</v>
      </c>
      <c r="D101" s="105"/>
      <c r="E101" s="25">
        <f aca="true" t="shared" si="12" ref="E101:K101">SUM(E102:E126)</f>
        <v>38684.87999999999</v>
      </c>
      <c r="F101" s="25">
        <f t="shared" si="12"/>
        <v>48367.69999999999</v>
      </c>
      <c r="G101" s="24">
        <f t="shared" si="12"/>
        <v>38969</v>
      </c>
      <c r="H101" s="24">
        <v>46886.6</v>
      </c>
      <c r="I101" s="25">
        <f t="shared" si="12"/>
        <v>43970</v>
      </c>
      <c r="J101" s="25">
        <f t="shared" si="12"/>
        <v>43970</v>
      </c>
      <c r="K101" s="25">
        <f t="shared" si="12"/>
        <v>43970</v>
      </c>
    </row>
    <row r="102" spans="1:11" ht="15">
      <c r="A102" s="1">
        <v>1</v>
      </c>
      <c r="B102" s="1">
        <v>41</v>
      </c>
      <c r="C102" s="36">
        <v>611</v>
      </c>
      <c r="D102" s="12" t="s">
        <v>51</v>
      </c>
      <c r="E102" s="3">
        <v>26135.51</v>
      </c>
      <c r="F102" s="7">
        <v>19484.37</v>
      </c>
      <c r="G102" s="30">
        <v>21895</v>
      </c>
      <c r="H102" s="30">
        <v>25000</v>
      </c>
      <c r="I102" s="3">
        <v>30000</v>
      </c>
      <c r="J102" s="3">
        <v>30000</v>
      </c>
      <c r="K102" s="3">
        <v>30000</v>
      </c>
    </row>
    <row r="103" spans="1:11" ht="15">
      <c r="A103" s="1">
        <v>1</v>
      </c>
      <c r="B103" s="1">
        <v>41</v>
      </c>
      <c r="C103" s="36">
        <v>614</v>
      </c>
      <c r="D103" s="12" t="s">
        <v>144</v>
      </c>
      <c r="E103" s="3">
        <v>0</v>
      </c>
      <c r="F103" s="7">
        <v>210.8</v>
      </c>
      <c r="G103" s="30">
        <v>105</v>
      </c>
      <c r="H103" s="30">
        <v>1800</v>
      </c>
      <c r="I103" s="3">
        <v>200</v>
      </c>
      <c r="J103" s="3">
        <v>200</v>
      </c>
      <c r="K103" s="3">
        <v>200</v>
      </c>
    </row>
    <row r="104" spans="1:11" ht="15">
      <c r="A104" s="1">
        <v>1</v>
      </c>
      <c r="B104" s="1">
        <v>41</v>
      </c>
      <c r="C104" s="38">
        <v>612001</v>
      </c>
      <c r="D104" s="12" t="s">
        <v>169</v>
      </c>
      <c r="E104" s="3">
        <v>0</v>
      </c>
      <c r="F104" s="7">
        <v>1484.37</v>
      </c>
      <c r="G104" s="30">
        <v>0</v>
      </c>
      <c r="H104" s="30">
        <v>150</v>
      </c>
      <c r="I104" s="3">
        <v>150</v>
      </c>
      <c r="J104" s="3">
        <v>150</v>
      </c>
      <c r="K104" s="3">
        <v>150</v>
      </c>
    </row>
    <row r="105" spans="1:11" ht="15">
      <c r="A105" s="1">
        <v>1</v>
      </c>
      <c r="B105" s="1">
        <v>41</v>
      </c>
      <c r="C105" s="36">
        <v>632005</v>
      </c>
      <c r="D105" s="12" t="s">
        <v>98</v>
      </c>
      <c r="E105" s="3">
        <v>0</v>
      </c>
      <c r="F105" s="7">
        <v>233.19</v>
      </c>
      <c r="G105" s="30">
        <v>264</v>
      </c>
      <c r="H105" s="30">
        <v>264</v>
      </c>
      <c r="I105" s="3">
        <v>264</v>
      </c>
      <c r="J105" s="3">
        <v>264</v>
      </c>
      <c r="K105" s="3">
        <v>264</v>
      </c>
    </row>
    <row r="106" spans="1:11" ht="15">
      <c r="A106" s="1">
        <v>1</v>
      </c>
      <c r="B106" s="1">
        <v>41</v>
      </c>
      <c r="C106" s="36">
        <v>621</v>
      </c>
      <c r="D106" s="12" t="s">
        <v>22</v>
      </c>
      <c r="E106" s="3">
        <v>1613.98</v>
      </c>
      <c r="F106" s="7">
        <v>1750.03</v>
      </c>
      <c r="G106" s="30">
        <v>1500</v>
      </c>
      <c r="H106" s="30">
        <v>1700</v>
      </c>
      <c r="I106" s="3">
        <v>1500</v>
      </c>
      <c r="J106" s="3">
        <v>1500</v>
      </c>
      <c r="K106" s="3">
        <v>1500</v>
      </c>
    </row>
    <row r="107" spans="1:11" ht="15">
      <c r="A107" s="1">
        <v>1</v>
      </c>
      <c r="B107" s="1">
        <v>41</v>
      </c>
      <c r="C107" s="36">
        <v>623</v>
      </c>
      <c r="D107" s="12" t="s">
        <v>23</v>
      </c>
      <c r="E107" s="3">
        <v>963.44</v>
      </c>
      <c r="F107" s="7">
        <v>1716.38</v>
      </c>
      <c r="G107" s="30">
        <v>700</v>
      </c>
      <c r="H107" s="30">
        <v>800</v>
      </c>
      <c r="I107" s="3">
        <v>900</v>
      </c>
      <c r="J107" s="3">
        <v>900</v>
      </c>
      <c r="K107" s="3">
        <v>900</v>
      </c>
    </row>
    <row r="108" spans="1:11" ht="15">
      <c r="A108" s="1">
        <v>1</v>
      </c>
      <c r="B108" s="1">
        <v>41</v>
      </c>
      <c r="C108" s="38">
        <v>642015</v>
      </c>
      <c r="D108" s="12" t="s">
        <v>172</v>
      </c>
      <c r="E108" s="3">
        <v>0</v>
      </c>
      <c r="F108" s="7">
        <v>79.51</v>
      </c>
      <c r="G108" s="30"/>
      <c r="H108" s="30">
        <v>0</v>
      </c>
      <c r="I108" s="3">
        <v>50</v>
      </c>
      <c r="J108" s="3">
        <v>50</v>
      </c>
      <c r="K108" s="3">
        <v>50</v>
      </c>
    </row>
    <row r="109" spans="1:11" ht="15">
      <c r="A109" s="1">
        <v>1</v>
      </c>
      <c r="B109" s="1">
        <v>41</v>
      </c>
      <c r="C109" s="38">
        <v>625001</v>
      </c>
      <c r="D109" s="12" t="s">
        <v>24</v>
      </c>
      <c r="E109" s="3">
        <v>315.22</v>
      </c>
      <c r="F109" s="7">
        <v>258.91</v>
      </c>
      <c r="G109" s="30">
        <v>250</v>
      </c>
      <c r="H109" s="30">
        <v>350</v>
      </c>
      <c r="I109" s="3">
        <v>250</v>
      </c>
      <c r="J109" s="3">
        <v>250</v>
      </c>
      <c r="K109" s="3">
        <v>250</v>
      </c>
    </row>
    <row r="110" spans="1:11" ht="15">
      <c r="A110" s="1">
        <v>1</v>
      </c>
      <c r="B110" s="1">
        <v>41</v>
      </c>
      <c r="C110" s="38">
        <v>625002</v>
      </c>
      <c r="D110" s="12" t="s">
        <v>25</v>
      </c>
      <c r="E110" s="3">
        <v>3314.67</v>
      </c>
      <c r="F110" s="7">
        <v>2745.85</v>
      </c>
      <c r="G110" s="30">
        <v>1500</v>
      </c>
      <c r="H110" s="30">
        <v>3600</v>
      </c>
      <c r="I110" s="3">
        <v>3126</v>
      </c>
      <c r="J110" s="3">
        <v>3126</v>
      </c>
      <c r="K110" s="3">
        <v>3126</v>
      </c>
    </row>
    <row r="111" spans="1:11" ht="15">
      <c r="A111" s="1">
        <v>1</v>
      </c>
      <c r="B111" s="1">
        <v>41</v>
      </c>
      <c r="C111" s="38">
        <v>625003</v>
      </c>
      <c r="D111" s="12" t="s">
        <v>26</v>
      </c>
      <c r="E111" s="3">
        <v>189.24</v>
      </c>
      <c r="F111" s="7">
        <v>588.23</v>
      </c>
      <c r="G111" s="30">
        <v>150</v>
      </c>
      <c r="H111" s="30">
        <v>200</v>
      </c>
      <c r="I111" s="3">
        <v>200</v>
      </c>
      <c r="J111" s="3">
        <v>200</v>
      </c>
      <c r="K111" s="3">
        <v>200</v>
      </c>
    </row>
    <row r="112" spans="1:11" ht="15">
      <c r="A112" s="1">
        <v>1</v>
      </c>
      <c r="B112" s="1">
        <v>41</v>
      </c>
      <c r="C112" s="38">
        <v>625004</v>
      </c>
      <c r="D112" s="12" t="s">
        <v>27</v>
      </c>
      <c r="E112" s="3">
        <v>710.16</v>
      </c>
      <c r="F112" s="7">
        <v>184.93</v>
      </c>
      <c r="G112" s="30">
        <v>425</v>
      </c>
      <c r="H112" s="30">
        <v>500</v>
      </c>
      <c r="I112" s="3">
        <v>500</v>
      </c>
      <c r="J112" s="3">
        <v>500</v>
      </c>
      <c r="K112" s="3">
        <v>500</v>
      </c>
    </row>
    <row r="113" spans="1:11" ht="15">
      <c r="A113" s="1">
        <v>1</v>
      </c>
      <c r="B113" s="1">
        <v>41</v>
      </c>
      <c r="C113" s="38">
        <v>625005</v>
      </c>
      <c r="D113" s="12" t="s">
        <v>28</v>
      </c>
      <c r="E113" s="3">
        <v>225.88</v>
      </c>
      <c r="F113" s="7">
        <v>171.15</v>
      </c>
      <c r="G113" s="30">
        <v>130</v>
      </c>
      <c r="H113" s="30">
        <v>250</v>
      </c>
      <c r="I113" s="3">
        <v>130</v>
      </c>
      <c r="J113" s="3">
        <v>130</v>
      </c>
      <c r="K113" s="3">
        <v>130</v>
      </c>
    </row>
    <row r="114" spans="1:11" ht="15">
      <c r="A114" s="1">
        <v>1</v>
      </c>
      <c r="B114" s="1">
        <v>41</v>
      </c>
      <c r="C114" s="38">
        <v>625007</v>
      </c>
      <c r="D114" s="12" t="s">
        <v>30</v>
      </c>
      <c r="E114" s="3">
        <v>1124.49</v>
      </c>
      <c r="F114" s="7">
        <v>931.51</v>
      </c>
      <c r="G114" s="30">
        <v>1100</v>
      </c>
      <c r="H114" s="30">
        <v>1300</v>
      </c>
      <c r="I114" s="3">
        <v>1100</v>
      </c>
      <c r="J114" s="3">
        <v>1100</v>
      </c>
      <c r="K114" s="3">
        <v>1100</v>
      </c>
    </row>
    <row r="115" spans="1:11" ht="15">
      <c r="A115" s="1">
        <v>1</v>
      </c>
      <c r="B115" s="1">
        <v>41</v>
      </c>
      <c r="C115" s="38">
        <v>632001</v>
      </c>
      <c r="D115" s="12" t="s">
        <v>74</v>
      </c>
      <c r="E115" s="3">
        <v>1211.2</v>
      </c>
      <c r="F115" s="7">
        <v>1490.33</v>
      </c>
      <c r="G115" s="30">
        <v>2000</v>
      </c>
      <c r="H115" s="30">
        <v>1250</v>
      </c>
      <c r="I115" s="3">
        <v>1200</v>
      </c>
      <c r="J115" s="3">
        <v>1200</v>
      </c>
      <c r="K115" s="3">
        <v>1200</v>
      </c>
    </row>
    <row r="116" spans="1:11" ht="15">
      <c r="A116" s="1">
        <v>1</v>
      </c>
      <c r="B116" s="1">
        <v>41</v>
      </c>
      <c r="C116" s="38">
        <v>633004</v>
      </c>
      <c r="D116" s="12" t="s">
        <v>33</v>
      </c>
      <c r="E116" s="3">
        <v>328</v>
      </c>
      <c r="F116" s="7">
        <v>220.8</v>
      </c>
      <c r="G116" s="30">
        <v>100</v>
      </c>
      <c r="H116" s="30">
        <v>100</v>
      </c>
      <c r="I116" s="3">
        <v>100</v>
      </c>
      <c r="J116" s="3">
        <v>100</v>
      </c>
      <c r="K116" s="3">
        <v>100</v>
      </c>
    </row>
    <row r="117" spans="1:11" ht="15">
      <c r="A117" s="1">
        <v>1</v>
      </c>
      <c r="B117" s="1">
        <v>41</v>
      </c>
      <c r="C117" s="38">
        <v>633006</v>
      </c>
      <c r="D117" s="12" t="s">
        <v>34</v>
      </c>
      <c r="E117" s="3">
        <v>850.09</v>
      </c>
      <c r="F117" s="7">
        <v>869.33</v>
      </c>
      <c r="G117" s="30">
        <v>1000</v>
      </c>
      <c r="H117" s="30">
        <v>1000</v>
      </c>
      <c r="I117" s="3">
        <v>1000</v>
      </c>
      <c r="J117" s="3">
        <v>1000</v>
      </c>
      <c r="K117" s="3">
        <v>1000</v>
      </c>
    </row>
    <row r="118" spans="1:11" ht="15">
      <c r="A118" s="1">
        <v>1</v>
      </c>
      <c r="B118" s="1">
        <v>41</v>
      </c>
      <c r="C118" s="38">
        <v>633006</v>
      </c>
      <c r="D118" s="12" t="s">
        <v>141</v>
      </c>
      <c r="E118" s="3">
        <v>0</v>
      </c>
      <c r="F118" s="7">
        <v>0</v>
      </c>
      <c r="G118" s="30">
        <v>4500</v>
      </c>
      <c r="H118" s="30">
        <v>0</v>
      </c>
      <c r="I118" s="3">
        <v>0</v>
      </c>
      <c r="J118" s="3">
        <v>0</v>
      </c>
      <c r="K118" s="3">
        <v>0</v>
      </c>
    </row>
    <row r="119" spans="1:16" ht="15">
      <c r="A119" s="1">
        <v>1</v>
      </c>
      <c r="B119" s="1">
        <v>41</v>
      </c>
      <c r="C119" s="38">
        <v>633015</v>
      </c>
      <c r="D119" s="12" t="s">
        <v>53</v>
      </c>
      <c r="E119" s="3">
        <v>1219.87</v>
      </c>
      <c r="F119" s="7">
        <v>2323.32</v>
      </c>
      <c r="G119" s="30">
        <v>1500</v>
      </c>
      <c r="H119" s="30">
        <v>2322.6</v>
      </c>
      <c r="I119" s="3">
        <v>1500</v>
      </c>
      <c r="J119" s="3">
        <v>1500</v>
      </c>
      <c r="K119" s="3">
        <v>1500</v>
      </c>
      <c r="M119" s="120"/>
      <c r="N119" s="120"/>
      <c r="O119" s="120"/>
      <c r="P119" s="120"/>
    </row>
    <row r="120" spans="1:11" ht="15">
      <c r="A120" s="1">
        <v>1</v>
      </c>
      <c r="B120" s="1">
        <v>41</v>
      </c>
      <c r="C120" s="38">
        <v>634002</v>
      </c>
      <c r="D120" s="12" t="s">
        <v>36</v>
      </c>
      <c r="E120" s="3">
        <v>283.89</v>
      </c>
      <c r="F120" s="7">
        <v>1072.52</v>
      </c>
      <c r="G120" s="30">
        <v>1500</v>
      </c>
      <c r="H120" s="30">
        <v>2900</v>
      </c>
      <c r="I120" s="3">
        <v>1000</v>
      </c>
      <c r="J120" s="3">
        <v>1000</v>
      </c>
      <c r="K120" s="3">
        <v>1000</v>
      </c>
    </row>
    <row r="121" spans="1:11" ht="15">
      <c r="A121" s="1">
        <v>1</v>
      </c>
      <c r="B121" s="1" t="s">
        <v>62</v>
      </c>
      <c r="C121" s="38">
        <v>633006</v>
      </c>
      <c r="D121" s="12" t="s">
        <v>180</v>
      </c>
      <c r="E121" s="3">
        <v>0</v>
      </c>
      <c r="F121" s="7">
        <v>0</v>
      </c>
      <c r="G121" s="30">
        <v>0</v>
      </c>
      <c r="H121" s="30">
        <v>2200</v>
      </c>
      <c r="I121" s="3">
        <v>0</v>
      </c>
      <c r="J121" s="3">
        <v>0</v>
      </c>
      <c r="K121" s="3">
        <v>0</v>
      </c>
    </row>
    <row r="122" spans="1:11" ht="15">
      <c r="A122" s="1">
        <v>1</v>
      </c>
      <c r="B122" s="1">
        <v>41</v>
      </c>
      <c r="C122" s="38" t="s">
        <v>178</v>
      </c>
      <c r="D122" s="12" t="s">
        <v>179</v>
      </c>
      <c r="E122" s="3">
        <v>0</v>
      </c>
      <c r="F122" s="7">
        <v>0</v>
      </c>
      <c r="G122" s="30">
        <v>0</v>
      </c>
      <c r="H122" s="30">
        <v>100</v>
      </c>
      <c r="I122" s="3">
        <v>0</v>
      </c>
      <c r="J122" s="3">
        <v>0</v>
      </c>
      <c r="K122" s="3">
        <v>0</v>
      </c>
    </row>
    <row r="123" spans="1:11" ht="15">
      <c r="A123" s="1">
        <v>2</v>
      </c>
      <c r="B123" s="1">
        <v>41</v>
      </c>
      <c r="C123" s="38">
        <v>717002</v>
      </c>
      <c r="D123" s="12" t="s">
        <v>157</v>
      </c>
      <c r="E123" s="3">
        <v>0</v>
      </c>
      <c r="F123" s="7">
        <v>1000</v>
      </c>
      <c r="G123" s="30">
        <v>0</v>
      </c>
      <c r="H123" s="30">
        <v>0</v>
      </c>
      <c r="I123" s="3">
        <v>0</v>
      </c>
      <c r="J123" s="3">
        <v>0</v>
      </c>
      <c r="K123" s="3">
        <v>0</v>
      </c>
    </row>
    <row r="124" spans="1:11" ht="15">
      <c r="A124" s="1">
        <v>2</v>
      </c>
      <c r="B124" s="1">
        <v>111</v>
      </c>
      <c r="C124" s="38">
        <v>717002</v>
      </c>
      <c r="D124" s="12" t="s">
        <v>158</v>
      </c>
      <c r="E124" s="3">
        <v>0</v>
      </c>
      <c r="F124" s="7">
        <v>10000</v>
      </c>
      <c r="G124" s="30">
        <v>0</v>
      </c>
      <c r="H124" s="30">
        <v>0</v>
      </c>
      <c r="I124" s="3">
        <v>0</v>
      </c>
      <c r="J124" s="3">
        <v>0</v>
      </c>
      <c r="K124" s="3">
        <v>0</v>
      </c>
    </row>
    <row r="125" spans="1:11" ht="15">
      <c r="A125" s="1">
        <v>1</v>
      </c>
      <c r="B125" s="1">
        <v>41</v>
      </c>
      <c r="C125" s="38">
        <v>633016</v>
      </c>
      <c r="D125" s="12" t="s">
        <v>29</v>
      </c>
      <c r="E125" s="3">
        <v>199.24</v>
      </c>
      <c r="F125" s="7">
        <v>181.38</v>
      </c>
      <c r="G125" s="30">
        <v>150</v>
      </c>
      <c r="H125" s="30">
        <v>200</v>
      </c>
      <c r="I125" s="3">
        <v>200</v>
      </c>
      <c r="J125" s="3">
        <v>200</v>
      </c>
      <c r="K125" s="3">
        <v>200</v>
      </c>
    </row>
    <row r="126" spans="1:11" ht="15">
      <c r="A126" s="1">
        <v>1</v>
      </c>
      <c r="B126" s="1">
        <v>111</v>
      </c>
      <c r="C126" s="39">
        <v>633006</v>
      </c>
      <c r="D126" s="12" t="s">
        <v>86</v>
      </c>
      <c r="E126" s="3">
        <v>0</v>
      </c>
      <c r="F126" s="7">
        <v>1370.79</v>
      </c>
      <c r="G126" s="30">
        <v>200</v>
      </c>
      <c r="H126" s="30">
        <v>900</v>
      </c>
      <c r="I126" s="3">
        <v>600</v>
      </c>
      <c r="J126" s="3">
        <v>600</v>
      </c>
      <c r="K126" s="3">
        <v>600</v>
      </c>
    </row>
    <row r="127" spans="1:11" ht="15">
      <c r="A127" s="23">
        <v>1</v>
      </c>
      <c r="B127" s="23">
        <v>41</v>
      </c>
      <c r="C127" s="103" t="s">
        <v>113</v>
      </c>
      <c r="D127" s="104"/>
      <c r="E127" s="25">
        <f aca="true" t="shared" si="13" ref="E127:K127">SUM(E128:E143)</f>
        <v>21255.28</v>
      </c>
      <c r="F127" s="25">
        <f t="shared" si="13"/>
        <v>31968.169999999995</v>
      </c>
      <c r="G127" s="24">
        <f t="shared" si="13"/>
        <v>22520</v>
      </c>
      <c r="H127" s="24">
        <v>28608</v>
      </c>
      <c r="I127" s="25">
        <f t="shared" si="13"/>
        <v>25920</v>
      </c>
      <c r="J127" s="25">
        <f t="shared" si="13"/>
        <v>25920</v>
      </c>
      <c r="K127" s="25">
        <f t="shared" si="13"/>
        <v>25920</v>
      </c>
    </row>
    <row r="128" spans="1:11" ht="15">
      <c r="A128" s="1">
        <v>1</v>
      </c>
      <c r="B128" s="1">
        <v>41</v>
      </c>
      <c r="C128" s="36">
        <v>611</v>
      </c>
      <c r="D128" s="12" t="s">
        <v>55</v>
      </c>
      <c r="E128" s="3">
        <v>10082.22</v>
      </c>
      <c r="F128" s="7">
        <v>17488.89</v>
      </c>
      <c r="G128" s="30">
        <v>13000</v>
      </c>
      <c r="H128" s="30">
        <v>16000</v>
      </c>
      <c r="I128" s="3">
        <v>15000</v>
      </c>
      <c r="J128" s="3">
        <v>15000</v>
      </c>
      <c r="K128" s="3">
        <v>15000</v>
      </c>
    </row>
    <row r="129" spans="1:11" ht="15">
      <c r="A129" s="1">
        <v>1</v>
      </c>
      <c r="B129" s="1">
        <v>41</v>
      </c>
      <c r="C129" s="38">
        <v>612001</v>
      </c>
      <c r="D129" s="12" t="s">
        <v>169</v>
      </c>
      <c r="E129" s="3">
        <v>0</v>
      </c>
      <c r="F129" s="8">
        <v>957.57</v>
      </c>
      <c r="G129" s="30">
        <v>0</v>
      </c>
      <c r="H129" s="30">
        <v>1500</v>
      </c>
      <c r="I129" s="3">
        <v>1500</v>
      </c>
      <c r="J129" s="3">
        <v>1500</v>
      </c>
      <c r="K129" s="3">
        <v>1500</v>
      </c>
    </row>
    <row r="130" spans="1:11" ht="15">
      <c r="A130" s="1">
        <v>1</v>
      </c>
      <c r="B130" s="1">
        <v>41</v>
      </c>
      <c r="C130" s="36">
        <v>614</v>
      </c>
      <c r="D130" s="12" t="s">
        <v>144</v>
      </c>
      <c r="E130" s="3">
        <v>0</v>
      </c>
      <c r="F130" s="8">
        <v>104.4</v>
      </c>
      <c r="G130" s="30">
        <v>200</v>
      </c>
      <c r="H130" s="30">
        <v>100</v>
      </c>
      <c r="I130" s="3">
        <v>100</v>
      </c>
      <c r="J130" s="3">
        <v>100</v>
      </c>
      <c r="K130" s="3">
        <v>100</v>
      </c>
    </row>
    <row r="131" spans="1:11" ht="15">
      <c r="A131" s="1">
        <v>1</v>
      </c>
      <c r="B131" s="1">
        <v>41</v>
      </c>
      <c r="C131" s="36">
        <v>621</v>
      </c>
      <c r="D131" s="12" t="s">
        <v>22</v>
      </c>
      <c r="E131" s="3">
        <v>399.85</v>
      </c>
      <c r="F131" s="8">
        <v>261.42</v>
      </c>
      <c r="G131" s="30">
        <v>250</v>
      </c>
      <c r="H131" s="30">
        <v>280</v>
      </c>
      <c r="I131" s="3">
        <v>250</v>
      </c>
      <c r="J131" s="3">
        <v>250</v>
      </c>
      <c r="K131" s="3">
        <v>250</v>
      </c>
    </row>
    <row r="132" spans="1:11" ht="15">
      <c r="A132" s="1">
        <v>1</v>
      </c>
      <c r="B132" s="1">
        <v>41</v>
      </c>
      <c r="C132" s="36">
        <v>623</v>
      </c>
      <c r="D132" s="12" t="s">
        <v>23</v>
      </c>
      <c r="E132" s="3">
        <v>415.83</v>
      </c>
      <c r="F132" s="8">
        <v>0</v>
      </c>
      <c r="G132" s="30">
        <v>400</v>
      </c>
      <c r="H132" s="30">
        <v>400</v>
      </c>
      <c r="I132" s="3">
        <v>400</v>
      </c>
      <c r="J132" s="3">
        <v>400</v>
      </c>
      <c r="K132" s="3">
        <v>400</v>
      </c>
    </row>
    <row r="133" spans="1:11" ht="15">
      <c r="A133" s="1">
        <v>1</v>
      </c>
      <c r="B133" s="1">
        <v>41</v>
      </c>
      <c r="C133" s="38">
        <v>625001</v>
      </c>
      <c r="D133" s="12" t="s">
        <v>24</v>
      </c>
      <c r="E133" s="3">
        <v>130.7</v>
      </c>
      <c r="F133" s="8">
        <v>296.34</v>
      </c>
      <c r="G133" s="30">
        <v>110</v>
      </c>
      <c r="H133" s="30">
        <v>200</v>
      </c>
      <c r="I133" s="3">
        <v>110</v>
      </c>
      <c r="J133" s="3">
        <v>110</v>
      </c>
      <c r="K133" s="3">
        <v>110</v>
      </c>
    </row>
    <row r="134" spans="1:11" ht="15">
      <c r="A134" s="1">
        <v>1</v>
      </c>
      <c r="B134" s="1">
        <v>41</v>
      </c>
      <c r="C134" s="38">
        <v>625002</v>
      </c>
      <c r="D134" s="12" t="s">
        <v>25</v>
      </c>
      <c r="E134" s="3">
        <v>1412.21</v>
      </c>
      <c r="F134" s="8">
        <v>2964.98</v>
      </c>
      <c r="G134" s="30">
        <v>1500</v>
      </c>
      <c r="H134" s="30">
        <v>1500</v>
      </c>
      <c r="I134" s="3">
        <v>1500</v>
      </c>
      <c r="J134" s="3">
        <v>1500</v>
      </c>
      <c r="K134" s="3">
        <v>1500</v>
      </c>
    </row>
    <row r="135" spans="1:11" ht="15">
      <c r="A135" s="1">
        <v>1</v>
      </c>
      <c r="B135" s="1">
        <v>41</v>
      </c>
      <c r="C135" s="38">
        <v>625003</v>
      </c>
      <c r="D135" s="12" t="s">
        <v>26</v>
      </c>
      <c r="E135" s="3">
        <v>80.61</v>
      </c>
      <c r="F135" s="8">
        <v>635.22</v>
      </c>
      <c r="G135" s="30">
        <v>100</v>
      </c>
      <c r="H135" s="30">
        <v>450</v>
      </c>
      <c r="I135" s="3">
        <v>100</v>
      </c>
      <c r="J135" s="3">
        <v>100</v>
      </c>
      <c r="K135" s="3">
        <v>100</v>
      </c>
    </row>
    <row r="136" spans="1:11" ht="15">
      <c r="A136" s="1">
        <v>1</v>
      </c>
      <c r="B136" s="1">
        <v>41</v>
      </c>
      <c r="C136" s="38">
        <v>625004</v>
      </c>
      <c r="D136" s="12" t="s">
        <v>27</v>
      </c>
      <c r="E136" s="3">
        <v>302.57</v>
      </c>
      <c r="F136" s="8">
        <v>211.6</v>
      </c>
      <c r="G136" s="30">
        <v>210</v>
      </c>
      <c r="H136" s="30">
        <v>300</v>
      </c>
      <c r="I136" s="3">
        <v>210</v>
      </c>
      <c r="J136" s="3">
        <v>210</v>
      </c>
      <c r="K136" s="3">
        <v>210</v>
      </c>
    </row>
    <row r="137" spans="1:11" ht="15">
      <c r="A137" s="1">
        <v>1</v>
      </c>
      <c r="B137" s="1">
        <v>41</v>
      </c>
      <c r="C137" s="38">
        <v>625005</v>
      </c>
      <c r="D137" s="12" t="s">
        <v>28</v>
      </c>
      <c r="E137" s="3">
        <v>100.8</v>
      </c>
      <c r="F137" s="8">
        <v>169.28</v>
      </c>
      <c r="G137" s="30">
        <v>100</v>
      </c>
      <c r="H137" s="30">
        <v>150</v>
      </c>
      <c r="I137" s="3">
        <v>100</v>
      </c>
      <c r="J137" s="3">
        <v>100</v>
      </c>
      <c r="K137" s="3">
        <v>100</v>
      </c>
    </row>
    <row r="138" spans="1:11" ht="15">
      <c r="A138" s="1">
        <v>1</v>
      </c>
      <c r="B138" s="1">
        <v>41</v>
      </c>
      <c r="C138" s="38">
        <v>625007</v>
      </c>
      <c r="D138" s="12" t="s">
        <v>30</v>
      </c>
      <c r="E138" s="3">
        <v>479.07</v>
      </c>
      <c r="F138" s="8">
        <v>1005.85</v>
      </c>
      <c r="G138" s="30">
        <v>500</v>
      </c>
      <c r="H138" s="30">
        <v>500</v>
      </c>
      <c r="I138" s="3">
        <v>500</v>
      </c>
      <c r="J138" s="3">
        <v>500</v>
      </c>
      <c r="K138" s="3">
        <v>500</v>
      </c>
    </row>
    <row r="139" spans="1:11" ht="15">
      <c r="A139" s="1">
        <v>1</v>
      </c>
      <c r="B139" s="1">
        <v>41</v>
      </c>
      <c r="C139" s="38">
        <v>633016</v>
      </c>
      <c r="D139" s="12" t="s">
        <v>29</v>
      </c>
      <c r="E139" s="3">
        <v>70.33</v>
      </c>
      <c r="F139" s="8">
        <v>154.02</v>
      </c>
      <c r="G139" s="30">
        <v>100</v>
      </c>
      <c r="H139" s="30">
        <v>100</v>
      </c>
      <c r="I139" s="3">
        <v>100</v>
      </c>
      <c r="J139" s="3">
        <v>100</v>
      </c>
      <c r="K139" s="3">
        <v>100</v>
      </c>
    </row>
    <row r="140" spans="1:11" ht="15">
      <c r="A140" s="1">
        <v>1</v>
      </c>
      <c r="B140" s="1">
        <v>41</v>
      </c>
      <c r="C140" s="38"/>
      <c r="D140" s="12" t="s">
        <v>165</v>
      </c>
      <c r="E140" s="3">
        <v>0</v>
      </c>
      <c r="F140" s="8">
        <v>0</v>
      </c>
      <c r="G140" s="30">
        <v>0</v>
      </c>
      <c r="H140" s="30">
        <v>228</v>
      </c>
      <c r="I140" s="3">
        <v>0</v>
      </c>
      <c r="J140" s="3">
        <v>0</v>
      </c>
      <c r="K140" s="3">
        <v>0</v>
      </c>
    </row>
    <row r="141" spans="1:11" ht="15">
      <c r="A141" s="1">
        <v>1</v>
      </c>
      <c r="B141" s="1">
        <v>41</v>
      </c>
      <c r="C141" s="38">
        <v>633006</v>
      </c>
      <c r="D141" s="12" t="s">
        <v>34</v>
      </c>
      <c r="E141" s="3">
        <v>558.09</v>
      </c>
      <c r="F141" s="8">
        <v>1013.37</v>
      </c>
      <c r="G141" s="30">
        <v>100</v>
      </c>
      <c r="H141" s="30">
        <v>250</v>
      </c>
      <c r="I141" s="3">
        <v>100</v>
      </c>
      <c r="J141" s="3">
        <v>100</v>
      </c>
      <c r="K141" s="3">
        <v>100</v>
      </c>
    </row>
    <row r="142" spans="1:11" ht="15">
      <c r="A142" s="1">
        <v>1</v>
      </c>
      <c r="B142" s="1">
        <v>41</v>
      </c>
      <c r="C142" s="38">
        <v>637004</v>
      </c>
      <c r="D142" s="12" t="s">
        <v>99</v>
      </c>
      <c r="E142" s="3">
        <v>153.75</v>
      </c>
      <c r="F142" s="7">
        <v>163.5</v>
      </c>
      <c r="G142" s="30">
        <v>150</v>
      </c>
      <c r="H142" s="30">
        <v>150</v>
      </c>
      <c r="I142" s="3">
        <v>150</v>
      </c>
      <c r="J142" s="3">
        <v>150</v>
      </c>
      <c r="K142" s="3">
        <v>150</v>
      </c>
    </row>
    <row r="143" spans="1:14" ht="15">
      <c r="A143" s="1">
        <v>4</v>
      </c>
      <c r="B143" s="1">
        <v>41</v>
      </c>
      <c r="C143" s="39">
        <v>633011</v>
      </c>
      <c r="D143" s="12" t="s">
        <v>66</v>
      </c>
      <c r="E143" s="3">
        <v>7069.25</v>
      </c>
      <c r="F143" s="7">
        <v>6541.73</v>
      </c>
      <c r="G143" s="5">
        <v>5800</v>
      </c>
      <c r="H143" s="5">
        <v>6500</v>
      </c>
      <c r="I143" s="3">
        <v>5800</v>
      </c>
      <c r="J143" s="3">
        <v>5800</v>
      </c>
      <c r="K143" s="3">
        <v>5800</v>
      </c>
      <c r="N143" s="57"/>
    </row>
    <row r="144" spans="1:11" ht="15">
      <c r="A144" s="23"/>
      <c r="B144" s="23"/>
      <c r="C144" s="103" t="s">
        <v>4</v>
      </c>
      <c r="D144" s="105"/>
      <c r="E144" s="24">
        <f aca="true" t="shared" si="14" ref="E144:K144">SUM(E145:E154)</f>
        <v>8097.6</v>
      </c>
      <c r="F144" s="25">
        <f t="shared" si="14"/>
        <v>113345.8</v>
      </c>
      <c r="G144" s="24">
        <f t="shared" si="14"/>
        <v>38309.25</v>
      </c>
      <c r="H144" s="24">
        <v>6252</v>
      </c>
      <c r="I144" s="25">
        <f t="shared" si="14"/>
        <v>18191.8</v>
      </c>
      <c r="J144" s="25">
        <f t="shared" si="14"/>
        <v>11191.8</v>
      </c>
      <c r="K144" s="25">
        <f t="shared" si="14"/>
        <v>11191.8</v>
      </c>
    </row>
    <row r="145" spans="1:11" ht="15">
      <c r="A145" s="1">
        <v>2</v>
      </c>
      <c r="B145" s="1">
        <v>111</v>
      </c>
      <c r="C145" s="12"/>
      <c r="D145" s="12" t="s">
        <v>186</v>
      </c>
      <c r="E145" s="5">
        <v>5000</v>
      </c>
      <c r="F145" s="7">
        <v>0</v>
      </c>
      <c r="G145" s="30">
        <v>0</v>
      </c>
      <c r="H145" s="30">
        <v>5000</v>
      </c>
      <c r="I145" s="3">
        <v>0</v>
      </c>
      <c r="J145" s="3">
        <v>0</v>
      </c>
      <c r="K145" s="3">
        <v>0</v>
      </c>
    </row>
    <row r="146" spans="1:11" ht="15">
      <c r="A146" s="1">
        <v>2</v>
      </c>
      <c r="B146" s="1">
        <v>111</v>
      </c>
      <c r="C146" s="12"/>
      <c r="D146" s="12" t="s">
        <v>146</v>
      </c>
      <c r="E146" s="5">
        <v>0</v>
      </c>
      <c r="F146" s="7">
        <v>0</v>
      </c>
      <c r="G146" s="30">
        <v>0</v>
      </c>
      <c r="H146" s="30">
        <v>0</v>
      </c>
      <c r="I146" s="3">
        <v>7000</v>
      </c>
      <c r="J146" s="3">
        <v>0</v>
      </c>
      <c r="K146" s="3">
        <v>0</v>
      </c>
    </row>
    <row r="147" spans="1:11" ht="15">
      <c r="A147" s="1">
        <v>2</v>
      </c>
      <c r="B147" s="1">
        <v>41</v>
      </c>
      <c r="C147" s="12"/>
      <c r="D147" s="12" t="s">
        <v>181</v>
      </c>
      <c r="E147" s="5">
        <v>0</v>
      </c>
      <c r="F147" s="7">
        <v>0</v>
      </c>
      <c r="G147" s="30">
        <v>0</v>
      </c>
      <c r="H147" s="30">
        <v>1252</v>
      </c>
      <c r="I147" s="3">
        <v>0</v>
      </c>
      <c r="J147" s="3">
        <v>0</v>
      </c>
      <c r="K147" s="3">
        <v>0</v>
      </c>
    </row>
    <row r="148" spans="1:11" ht="15">
      <c r="A148" s="1">
        <v>2</v>
      </c>
      <c r="B148" s="1">
        <v>41</v>
      </c>
      <c r="C148" s="12"/>
      <c r="D148" s="12" t="s">
        <v>93</v>
      </c>
      <c r="E148" s="5">
        <v>3097.6</v>
      </c>
      <c r="F148" s="7">
        <v>0</v>
      </c>
      <c r="G148" s="5">
        <v>0</v>
      </c>
      <c r="H148" s="5">
        <v>0</v>
      </c>
      <c r="I148" s="3">
        <v>0</v>
      </c>
      <c r="J148" s="3">
        <v>0</v>
      </c>
      <c r="K148" s="3">
        <v>0</v>
      </c>
    </row>
    <row r="149" spans="1:11" ht="15">
      <c r="A149" s="1">
        <v>2</v>
      </c>
      <c r="B149" s="1">
        <v>111</v>
      </c>
      <c r="C149" s="12"/>
      <c r="D149" s="12" t="s">
        <v>153</v>
      </c>
      <c r="E149" s="5">
        <v>0</v>
      </c>
      <c r="F149" s="7">
        <v>95124.67</v>
      </c>
      <c r="G149" s="5">
        <v>0</v>
      </c>
      <c r="H149" s="5">
        <v>0</v>
      </c>
      <c r="I149" s="3">
        <v>0</v>
      </c>
      <c r="J149" s="3">
        <v>0</v>
      </c>
      <c r="K149" s="3">
        <v>0</v>
      </c>
    </row>
    <row r="150" spans="1:11" ht="15">
      <c r="A150" s="1">
        <v>2</v>
      </c>
      <c r="B150" s="1">
        <v>41</v>
      </c>
      <c r="C150" s="12"/>
      <c r="D150" s="12" t="s">
        <v>154</v>
      </c>
      <c r="E150" s="5">
        <v>0</v>
      </c>
      <c r="F150" s="7">
        <v>8221.13</v>
      </c>
      <c r="G150" s="5">
        <v>0</v>
      </c>
      <c r="H150" s="5">
        <v>0</v>
      </c>
      <c r="I150" s="3">
        <v>0</v>
      </c>
      <c r="J150" s="3">
        <v>0</v>
      </c>
      <c r="K150" s="3">
        <v>0</v>
      </c>
    </row>
    <row r="151" spans="1:11" ht="15">
      <c r="A151" s="1">
        <v>2</v>
      </c>
      <c r="B151" s="1">
        <v>41</v>
      </c>
      <c r="C151" s="12"/>
      <c r="D151" s="12" t="s">
        <v>161</v>
      </c>
      <c r="E151" s="5">
        <v>0</v>
      </c>
      <c r="F151" s="7">
        <v>0</v>
      </c>
      <c r="G151" s="5">
        <v>8400</v>
      </c>
      <c r="H151" s="5">
        <v>0</v>
      </c>
      <c r="I151" s="3">
        <v>11191.8</v>
      </c>
      <c r="J151" s="3">
        <v>11191.8</v>
      </c>
      <c r="K151" s="3">
        <v>11191.8</v>
      </c>
    </row>
    <row r="152" spans="1:11" ht="15">
      <c r="A152" s="1">
        <v>2</v>
      </c>
      <c r="B152" s="1">
        <v>111</v>
      </c>
      <c r="C152" s="12"/>
      <c r="D152" s="12" t="s">
        <v>160</v>
      </c>
      <c r="E152" s="5">
        <v>0</v>
      </c>
      <c r="F152" s="7">
        <v>0</v>
      </c>
      <c r="G152" s="5">
        <v>29909.25</v>
      </c>
      <c r="H152" s="5">
        <v>0</v>
      </c>
      <c r="I152" s="3">
        <v>0</v>
      </c>
      <c r="J152" s="3">
        <v>0</v>
      </c>
      <c r="K152" s="3">
        <v>0</v>
      </c>
    </row>
    <row r="153" spans="1:11" ht="15">
      <c r="A153" s="1">
        <v>2</v>
      </c>
      <c r="B153" s="1">
        <v>41</v>
      </c>
      <c r="C153" s="12"/>
      <c r="D153" s="12" t="s">
        <v>119</v>
      </c>
      <c r="E153" s="5">
        <v>0</v>
      </c>
      <c r="F153" s="7">
        <v>0</v>
      </c>
      <c r="G153" s="5">
        <v>0</v>
      </c>
      <c r="H153" s="5">
        <v>0</v>
      </c>
      <c r="I153" s="3">
        <v>0</v>
      </c>
      <c r="J153" s="3">
        <v>0</v>
      </c>
      <c r="K153" s="3">
        <v>0</v>
      </c>
    </row>
    <row r="154" spans="1:11" ht="15">
      <c r="A154" s="1">
        <v>2</v>
      </c>
      <c r="B154" s="1">
        <v>111</v>
      </c>
      <c r="C154" s="12"/>
      <c r="D154" s="12" t="s">
        <v>158</v>
      </c>
      <c r="E154" s="3">
        <v>0</v>
      </c>
      <c r="F154" s="7">
        <v>10000</v>
      </c>
      <c r="G154" s="5">
        <v>0</v>
      </c>
      <c r="H154" s="5">
        <v>0</v>
      </c>
      <c r="I154" s="3">
        <v>0</v>
      </c>
      <c r="J154" s="3">
        <v>0</v>
      </c>
      <c r="K154" s="3">
        <v>0</v>
      </c>
    </row>
    <row r="155" spans="1:11" ht="15">
      <c r="A155" s="22"/>
      <c r="B155" s="22"/>
      <c r="C155" s="103" t="s">
        <v>194</v>
      </c>
      <c r="D155" s="105"/>
      <c r="E155" s="65"/>
      <c r="F155" s="65">
        <f>SUM(F156)</f>
        <v>227.44</v>
      </c>
      <c r="G155" s="66">
        <v>0</v>
      </c>
      <c r="H155" s="66">
        <v>0</v>
      </c>
      <c r="I155" s="65"/>
      <c r="J155" s="65"/>
      <c r="K155" s="65"/>
    </row>
    <row r="156" spans="1:11" ht="15">
      <c r="A156" s="1">
        <v>1</v>
      </c>
      <c r="B156" s="1">
        <v>41</v>
      </c>
      <c r="C156" s="67">
        <v>821010</v>
      </c>
      <c r="D156" s="12" t="s">
        <v>190</v>
      </c>
      <c r="E156" s="3">
        <v>0</v>
      </c>
      <c r="F156" s="7">
        <v>227.44</v>
      </c>
      <c r="G156" s="5">
        <v>0</v>
      </c>
      <c r="H156" s="5">
        <v>1100</v>
      </c>
      <c r="I156" s="3">
        <v>0</v>
      </c>
      <c r="J156" s="3">
        <v>0</v>
      </c>
      <c r="K156" s="3">
        <v>0</v>
      </c>
    </row>
    <row r="157" spans="1:11" ht="33.75" customHeight="1">
      <c r="A157" s="23"/>
      <c r="B157" s="43"/>
      <c r="C157" s="124" t="s">
        <v>5</v>
      </c>
      <c r="D157" s="125"/>
      <c r="E157" s="44">
        <f>SUM(E6+E36+E38+E40+E52+E66+E75+E77+E80+E83+E89+E91+E94+E99+E101+E127+E144)</f>
        <v>181915.1</v>
      </c>
      <c r="F157" s="44">
        <f>SUM(F6+F36+F38+F40+F52+F66+F75+F77+F80+F83+F89+F91+F94+F99+F101+F127+F144+F155)</f>
        <v>325447.12999999995</v>
      </c>
      <c r="G157" s="44">
        <f>SUM(G6+G36+G38+G40+G52+G66+G75+G77+G80+G83+G89+G91+G94+G99+G101+G127+G144)</f>
        <v>225000</v>
      </c>
      <c r="H157" s="44">
        <v>236836.65</v>
      </c>
      <c r="I157" s="44">
        <f>SUM(I6+I36+I38+I40+I52+I66+I75+I77+I80+I83+I89+I91+I94+I99+I101+I127+I144)</f>
        <v>222500</v>
      </c>
      <c r="J157" s="44">
        <f>SUM(J6+J36+J38+J40+J52+J66+J75+J77+J80+J83+J89+J91+J94+J99+J101+J127+J144)</f>
        <v>215500</v>
      </c>
      <c r="K157" s="44">
        <f>SUM(K6+K36+K38+K40+K52+K66+K75+K77+K80+K83+K89+K91+K94+K99+K101+K127+K144)</f>
        <v>215500</v>
      </c>
    </row>
    <row r="159" ht="15">
      <c r="D159" t="s">
        <v>116</v>
      </c>
    </row>
    <row r="160" ht="15">
      <c r="D160" t="s">
        <v>82</v>
      </c>
    </row>
    <row r="161" ht="15">
      <c r="D161" t="s">
        <v>223</v>
      </c>
    </row>
  </sheetData>
  <sheetProtection/>
  <mergeCells count="29">
    <mergeCell ref="C40:D40"/>
    <mergeCell ref="C52:D52"/>
    <mergeCell ref="C89:D89"/>
    <mergeCell ref="C91:D91"/>
    <mergeCell ref="C77:D77"/>
    <mergeCell ref="C66:D66"/>
    <mergeCell ref="C75:D75"/>
    <mergeCell ref="C83:D83"/>
    <mergeCell ref="C80:D80"/>
    <mergeCell ref="G3:G5"/>
    <mergeCell ref="I3:I5"/>
    <mergeCell ref="J3:J5"/>
    <mergeCell ref="K3:K5"/>
    <mergeCell ref="A3:A5"/>
    <mergeCell ref="E3:E5"/>
    <mergeCell ref="F3:F5"/>
    <mergeCell ref="B3:B5"/>
    <mergeCell ref="C3:C5"/>
    <mergeCell ref="H3:H5"/>
    <mergeCell ref="C155:D155"/>
    <mergeCell ref="M119:P119"/>
    <mergeCell ref="D3:D5"/>
    <mergeCell ref="C157:D157"/>
    <mergeCell ref="C94:D94"/>
    <mergeCell ref="C99:D99"/>
    <mergeCell ref="C101:D101"/>
    <mergeCell ref="C127:D127"/>
    <mergeCell ref="C144:D144"/>
    <mergeCell ref="C6:D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28.28125" style="0" customWidth="1"/>
    <col min="3" max="3" width="16.57421875" style="0" customWidth="1"/>
    <col min="4" max="4" width="16.8515625" style="0" customWidth="1"/>
    <col min="5" max="5" width="20.421875" style="0" customWidth="1"/>
    <col min="6" max="6" width="14.00390625" style="0" customWidth="1"/>
    <col min="7" max="7" width="14.140625" style="0" customWidth="1"/>
    <col min="8" max="8" width="12.28125" style="0" customWidth="1"/>
    <col min="9" max="9" width="12.00390625" style="0" customWidth="1"/>
    <col min="10" max="10" width="0.13671875" style="0" customWidth="1"/>
  </cols>
  <sheetData>
    <row r="2" spans="2:10" ht="33" customHeight="1">
      <c r="B2" s="133" t="s">
        <v>185</v>
      </c>
      <c r="C2" s="133"/>
      <c r="D2" s="133"/>
      <c r="E2" s="133"/>
      <c r="F2" s="133"/>
      <c r="G2" s="133"/>
      <c r="H2" s="134"/>
      <c r="I2" s="134"/>
      <c r="J2" s="134"/>
    </row>
    <row r="3" spans="2:10" ht="42.75" customHeight="1">
      <c r="B3" s="23"/>
      <c r="C3" s="64" t="s">
        <v>162</v>
      </c>
      <c r="D3" s="64" t="s">
        <v>182</v>
      </c>
      <c r="E3" s="64" t="s">
        <v>166</v>
      </c>
      <c r="F3" s="64" t="s">
        <v>163</v>
      </c>
      <c r="G3" s="64" t="s">
        <v>164</v>
      </c>
      <c r="H3" s="64" t="s">
        <v>184</v>
      </c>
      <c r="I3" s="64" t="s">
        <v>183</v>
      </c>
      <c r="J3" s="64">
        <v>0</v>
      </c>
    </row>
    <row r="4" spans="2:10" ht="33" customHeight="1">
      <c r="B4" s="23" t="s">
        <v>100</v>
      </c>
      <c r="C4" s="33">
        <v>187086.34</v>
      </c>
      <c r="D4" s="33">
        <v>347034.8</v>
      </c>
      <c r="E4" s="33">
        <v>260314.75</v>
      </c>
      <c r="F4" s="32">
        <v>225000</v>
      </c>
      <c r="G4" s="32">
        <v>222500</v>
      </c>
      <c r="H4" s="1">
        <v>215500</v>
      </c>
      <c r="I4" s="1">
        <v>215500</v>
      </c>
      <c r="J4" s="1">
        <v>0</v>
      </c>
    </row>
    <row r="5" spans="2:10" ht="42" customHeight="1">
      <c r="B5" s="23" t="s">
        <v>101</v>
      </c>
      <c r="C5" s="33">
        <v>181915.1</v>
      </c>
      <c r="D5" s="33">
        <v>325447.12999999995</v>
      </c>
      <c r="E5" s="33">
        <v>236836.65000000002</v>
      </c>
      <c r="F5" s="32">
        <v>225000</v>
      </c>
      <c r="G5" s="32">
        <v>222500</v>
      </c>
      <c r="H5" s="1">
        <v>215500</v>
      </c>
      <c r="I5" s="1">
        <v>215500</v>
      </c>
      <c r="J5" s="1">
        <v>0</v>
      </c>
    </row>
    <row r="6" spans="3:7" ht="15">
      <c r="C6">
        <f>C4-C5</f>
        <v>5171.239999999991</v>
      </c>
      <c r="D6">
        <f>D4-D5</f>
        <v>21587.670000000042</v>
      </c>
      <c r="E6">
        <f>E4-E5</f>
        <v>23478.099999999977</v>
      </c>
      <c r="F6">
        <f>F4-F5</f>
        <v>0</v>
      </c>
      <c r="G6">
        <f>G4-G5</f>
        <v>0</v>
      </c>
    </row>
  </sheetData>
  <sheetProtection/>
  <mergeCells count="1">
    <mergeCell ref="B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0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29.421875" style="0" customWidth="1"/>
    <col min="2" max="3" width="14.140625" style="0" customWidth="1"/>
    <col min="4" max="4" width="14.00390625" style="0" customWidth="1"/>
    <col min="5" max="5" width="14.8515625" style="0" customWidth="1"/>
    <col min="6" max="6" width="13.28125" style="0" customWidth="1"/>
    <col min="7" max="8" width="13.57421875" style="0" customWidth="1"/>
  </cols>
  <sheetData>
    <row r="2" ht="15" hidden="1"/>
    <row r="3" spans="1:8" ht="15">
      <c r="A3" s="139" t="s">
        <v>195</v>
      </c>
      <c r="B3" s="135" t="s">
        <v>216</v>
      </c>
      <c r="C3" s="141" t="s">
        <v>217</v>
      </c>
      <c r="D3" s="135" t="s">
        <v>218</v>
      </c>
      <c r="E3" s="135" t="s">
        <v>219</v>
      </c>
      <c r="F3" s="135" t="s">
        <v>220</v>
      </c>
      <c r="G3" s="135" t="s">
        <v>221</v>
      </c>
      <c r="H3" s="137" t="s">
        <v>222</v>
      </c>
    </row>
    <row r="4" spans="1:8" ht="45" customHeight="1">
      <c r="A4" s="140"/>
      <c r="B4" s="136"/>
      <c r="C4" s="142"/>
      <c r="D4" s="136"/>
      <c r="E4" s="136"/>
      <c r="F4" s="136"/>
      <c r="G4" s="136"/>
      <c r="H4" s="138"/>
    </row>
    <row r="5" spans="1:8" ht="15">
      <c r="A5" s="76"/>
      <c r="B5" s="77"/>
      <c r="C5" s="77"/>
      <c r="D5" s="77"/>
      <c r="E5" s="72"/>
      <c r="F5" s="72"/>
      <c r="G5" s="73"/>
      <c r="H5" s="77"/>
    </row>
    <row r="6" spans="1:8" ht="15">
      <c r="A6" s="76" t="s">
        <v>196</v>
      </c>
      <c r="B6" s="77">
        <v>182144.39</v>
      </c>
      <c r="C6" s="77">
        <v>197423.15</v>
      </c>
      <c r="D6" s="71">
        <v>195090.75</v>
      </c>
      <c r="E6" s="72">
        <v>218377.5</v>
      </c>
      <c r="F6" s="72">
        <v>218000</v>
      </c>
      <c r="G6" s="73">
        <v>215500</v>
      </c>
      <c r="H6" s="77">
        <v>215500</v>
      </c>
    </row>
    <row r="7" spans="1:8" ht="15">
      <c r="A7" s="76" t="s">
        <v>197</v>
      </c>
      <c r="B7" s="77">
        <v>5000</v>
      </c>
      <c r="C7" s="71">
        <v>140033.92</v>
      </c>
      <c r="D7" s="71">
        <v>0</v>
      </c>
      <c r="E7" s="74">
        <v>41937.25</v>
      </c>
      <c r="F7" s="72">
        <v>7000</v>
      </c>
      <c r="G7" s="73">
        <v>0</v>
      </c>
      <c r="H7" s="77">
        <v>0</v>
      </c>
    </row>
    <row r="8" spans="1:8" ht="15">
      <c r="A8" s="76" t="s">
        <v>198</v>
      </c>
      <c r="B8" s="71">
        <v>115</v>
      </c>
      <c r="C8" s="71">
        <v>9577.73</v>
      </c>
      <c r="D8" s="71">
        <v>29909.25</v>
      </c>
      <c r="E8" s="74">
        <v>0</v>
      </c>
      <c r="F8" s="72">
        <v>0</v>
      </c>
      <c r="G8" s="75">
        <v>0</v>
      </c>
      <c r="H8" s="71">
        <v>0</v>
      </c>
    </row>
    <row r="9" spans="1:8" ht="15">
      <c r="A9" s="84" t="s">
        <v>199</v>
      </c>
      <c r="B9" s="85">
        <v>187259.39</v>
      </c>
      <c r="C9" s="85">
        <v>347034.8</v>
      </c>
      <c r="D9" s="85">
        <v>225000</v>
      </c>
      <c r="E9" s="86">
        <v>260314.75</v>
      </c>
      <c r="F9" s="86">
        <v>225000</v>
      </c>
      <c r="G9" s="87">
        <v>215500</v>
      </c>
      <c r="H9" s="85">
        <v>215500</v>
      </c>
    </row>
    <row r="10" spans="1:8" ht="15">
      <c r="A10" s="92"/>
      <c r="B10" s="80"/>
      <c r="C10" s="80"/>
      <c r="D10" s="80"/>
      <c r="E10" s="81"/>
      <c r="F10" s="81"/>
      <c r="G10" s="82"/>
      <c r="H10" s="80"/>
    </row>
    <row r="11" spans="1:8" ht="15">
      <c r="A11" s="76" t="s">
        <v>200</v>
      </c>
      <c r="B11" s="77">
        <v>173817.5</v>
      </c>
      <c r="C11" s="77">
        <v>201101.33</v>
      </c>
      <c r="D11" s="77">
        <v>186690.75</v>
      </c>
      <c r="E11" s="72">
        <v>230584.65</v>
      </c>
      <c r="F11" s="72">
        <v>206808.2</v>
      </c>
      <c r="G11" s="73">
        <v>204308.2</v>
      </c>
      <c r="H11" s="77">
        <v>204308.2</v>
      </c>
    </row>
    <row r="12" spans="1:8" ht="15">
      <c r="A12" s="76" t="s">
        <v>201</v>
      </c>
      <c r="B12" s="77">
        <v>8097.6</v>
      </c>
      <c r="C12" s="77">
        <v>114345.8</v>
      </c>
      <c r="D12" s="77">
        <v>38309.25</v>
      </c>
      <c r="E12" s="72">
        <v>6252</v>
      </c>
      <c r="F12" s="72">
        <v>18191.8</v>
      </c>
      <c r="G12" s="73">
        <v>11191.8</v>
      </c>
      <c r="H12" s="77">
        <v>11191.8</v>
      </c>
    </row>
    <row r="13" spans="1:8" ht="15">
      <c r="A13" s="76" t="s">
        <v>202</v>
      </c>
      <c r="B13" s="77">
        <v>0</v>
      </c>
      <c r="C13" s="77">
        <v>0</v>
      </c>
      <c r="D13" s="77">
        <v>0</v>
      </c>
      <c r="E13" s="72">
        <v>0</v>
      </c>
      <c r="F13" s="72">
        <v>0</v>
      </c>
      <c r="G13" s="73">
        <v>0</v>
      </c>
      <c r="H13" s="77">
        <v>0</v>
      </c>
    </row>
    <row r="14" spans="1:8" ht="15">
      <c r="A14" s="84" t="s">
        <v>203</v>
      </c>
      <c r="B14" s="85">
        <v>181915.1</v>
      </c>
      <c r="C14" s="85">
        <v>315447.13</v>
      </c>
      <c r="D14" s="85">
        <v>225000</v>
      </c>
      <c r="E14" s="86">
        <v>236836.65</v>
      </c>
      <c r="F14" s="86">
        <v>225000</v>
      </c>
      <c r="G14" s="87">
        <v>215500</v>
      </c>
      <c r="H14" s="85">
        <v>215500</v>
      </c>
    </row>
    <row r="15" spans="1:8" ht="15">
      <c r="A15" s="92"/>
      <c r="B15" s="79"/>
      <c r="C15" s="79"/>
      <c r="D15" s="79"/>
      <c r="E15" s="79"/>
      <c r="F15" s="79"/>
      <c r="G15" s="79"/>
      <c r="H15" s="79"/>
    </row>
    <row r="16" spans="1:8" ht="15">
      <c r="A16" s="91" t="s">
        <v>204</v>
      </c>
      <c r="B16" s="85">
        <v>5344.29</v>
      </c>
      <c r="C16" s="85">
        <v>31587.67</v>
      </c>
      <c r="D16" s="85">
        <v>0</v>
      </c>
      <c r="E16" s="85">
        <v>23478.099999999977</v>
      </c>
      <c r="F16" s="85">
        <v>0</v>
      </c>
      <c r="G16" s="85">
        <v>0</v>
      </c>
      <c r="H16" s="85">
        <v>0</v>
      </c>
    </row>
    <row r="17" spans="1:8" ht="15">
      <c r="A17" s="93"/>
      <c r="B17" s="78"/>
      <c r="C17" s="78"/>
      <c r="D17" s="78"/>
      <c r="E17" s="78"/>
      <c r="F17" s="83"/>
      <c r="G17" s="83"/>
      <c r="H17" s="83"/>
    </row>
    <row r="18" spans="1:8" ht="15">
      <c r="A18" s="94" t="s">
        <v>205</v>
      </c>
      <c r="B18" s="80">
        <v>182144.39</v>
      </c>
      <c r="C18" s="80">
        <v>197423.15</v>
      </c>
      <c r="D18" s="80">
        <v>195090.75</v>
      </c>
      <c r="E18" s="81">
        <v>218377.5</v>
      </c>
      <c r="F18" s="81">
        <v>218000</v>
      </c>
      <c r="G18" s="82">
        <v>215500</v>
      </c>
      <c r="H18" s="80">
        <v>215500</v>
      </c>
    </row>
    <row r="19" spans="1:8" ht="15">
      <c r="A19" s="94" t="s">
        <v>206</v>
      </c>
      <c r="B19" s="80">
        <v>173817.5</v>
      </c>
      <c r="C19" s="80">
        <v>201101.33</v>
      </c>
      <c r="D19" s="80">
        <v>186690.75</v>
      </c>
      <c r="E19" s="81">
        <v>230584.65</v>
      </c>
      <c r="F19" s="81">
        <v>206808.2</v>
      </c>
      <c r="G19" s="82">
        <v>204308.2</v>
      </c>
      <c r="H19" s="80">
        <v>204308.2</v>
      </c>
    </row>
    <row r="20" spans="1:8" ht="15">
      <c r="A20" s="95" t="s">
        <v>207</v>
      </c>
      <c r="B20" s="88">
        <v>8326.89</v>
      </c>
      <c r="C20" s="88">
        <v>-3678.18</v>
      </c>
      <c r="D20" s="88">
        <v>8400</v>
      </c>
      <c r="E20" s="89">
        <v>-12207.15</v>
      </c>
      <c r="F20" s="89">
        <v>11191.8</v>
      </c>
      <c r="G20" s="90">
        <v>11191.8</v>
      </c>
      <c r="H20" s="88">
        <v>11191.8</v>
      </c>
    </row>
    <row r="21" spans="1:8" ht="15">
      <c r="A21" s="94" t="s">
        <v>208</v>
      </c>
      <c r="B21" s="80">
        <v>5000</v>
      </c>
      <c r="C21" s="80">
        <v>140033.92</v>
      </c>
      <c r="D21" s="80">
        <v>0</v>
      </c>
      <c r="E21" s="81">
        <v>41937.25</v>
      </c>
      <c r="F21" s="81">
        <v>7000</v>
      </c>
      <c r="G21" s="82">
        <v>0</v>
      </c>
      <c r="H21" s="80">
        <v>0</v>
      </c>
    </row>
    <row r="22" spans="1:8" ht="15">
      <c r="A22" s="94" t="s">
        <v>209</v>
      </c>
      <c r="B22" s="80">
        <v>8097.6</v>
      </c>
      <c r="C22" s="80">
        <v>114345.8</v>
      </c>
      <c r="D22" s="80">
        <v>38309.25</v>
      </c>
      <c r="E22" s="81">
        <v>6252</v>
      </c>
      <c r="F22" s="81">
        <v>18191.8</v>
      </c>
      <c r="G22" s="82">
        <v>11191.8</v>
      </c>
      <c r="H22" s="80">
        <v>11191.8</v>
      </c>
    </row>
    <row r="23" spans="1:8" ht="15">
      <c r="A23" s="95" t="s">
        <v>210</v>
      </c>
      <c r="B23" s="88">
        <v>-3089.6</v>
      </c>
      <c r="C23" s="88">
        <v>25688.12</v>
      </c>
      <c r="D23" s="88">
        <v>-38309.25</v>
      </c>
      <c r="E23" s="89">
        <v>35685.25</v>
      </c>
      <c r="F23" s="89">
        <v>-11191.8</v>
      </c>
      <c r="G23" s="90">
        <v>-11191.8</v>
      </c>
      <c r="H23" s="88">
        <v>-11191.8</v>
      </c>
    </row>
    <row r="24" spans="1:8" ht="15">
      <c r="A24" s="94" t="s">
        <v>211</v>
      </c>
      <c r="B24" s="80">
        <v>115</v>
      </c>
      <c r="C24" s="80">
        <v>9577.73</v>
      </c>
      <c r="D24" s="80">
        <v>29909.25</v>
      </c>
      <c r="E24" s="81">
        <v>0</v>
      </c>
      <c r="F24" s="81">
        <v>0</v>
      </c>
      <c r="G24" s="82">
        <v>0</v>
      </c>
      <c r="H24" s="80">
        <v>0</v>
      </c>
    </row>
    <row r="25" spans="1:8" ht="15">
      <c r="A25" s="94" t="s">
        <v>212</v>
      </c>
      <c r="B25" s="80">
        <v>0</v>
      </c>
      <c r="C25" s="80">
        <v>0</v>
      </c>
      <c r="D25" s="80">
        <v>0</v>
      </c>
      <c r="E25" s="81">
        <v>1100</v>
      </c>
      <c r="F25" s="81">
        <v>0</v>
      </c>
      <c r="G25" s="82">
        <v>0</v>
      </c>
      <c r="H25" s="80">
        <v>0</v>
      </c>
    </row>
    <row r="26" spans="1:8" ht="15">
      <c r="A26" s="95" t="s">
        <v>213</v>
      </c>
      <c r="B26" s="88">
        <v>115</v>
      </c>
      <c r="C26" s="88">
        <v>9577.73</v>
      </c>
      <c r="D26" s="88">
        <v>29909.25</v>
      </c>
      <c r="E26" s="89">
        <v>-1100</v>
      </c>
      <c r="F26" s="89">
        <v>0</v>
      </c>
      <c r="G26" s="90">
        <v>0</v>
      </c>
      <c r="H26" s="88">
        <v>0</v>
      </c>
    </row>
    <row r="27" spans="1:8" ht="15">
      <c r="A27" s="97"/>
      <c r="B27" s="98"/>
      <c r="C27" s="98"/>
      <c r="D27" s="98"/>
      <c r="E27" s="99"/>
      <c r="F27" s="99"/>
      <c r="G27" s="100"/>
      <c r="H27" s="98"/>
    </row>
    <row r="28" spans="1:8" ht="15">
      <c r="A28" s="101" t="s">
        <v>214</v>
      </c>
      <c r="B28" s="102">
        <v>187259.39</v>
      </c>
      <c r="C28" s="102">
        <v>347034.8</v>
      </c>
      <c r="D28" s="102">
        <v>225000</v>
      </c>
      <c r="E28" s="102">
        <v>260314.75</v>
      </c>
      <c r="F28" s="102">
        <v>225000</v>
      </c>
      <c r="G28" s="102">
        <v>215500</v>
      </c>
      <c r="H28" s="102">
        <v>215500</v>
      </c>
    </row>
    <row r="29" spans="1:8" ht="16.5" customHeight="1">
      <c r="A29" s="101" t="s">
        <v>215</v>
      </c>
      <c r="B29" s="102">
        <v>181915.1</v>
      </c>
      <c r="C29" s="102">
        <v>315447.13</v>
      </c>
      <c r="D29" s="102">
        <v>225000</v>
      </c>
      <c r="E29" s="102">
        <v>236836.65</v>
      </c>
      <c r="F29" s="102">
        <v>225000</v>
      </c>
      <c r="G29" s="102">
        <v>215500</v>
      </c>
      <c r="H29" s="102">
        <v>215500</v>
      </c>
    </row>
    <row r="30" spans="1:8" ht="15" hidden="1">
      <c r="A30" s="96"/>
      <c r="B30" s="96"/>
      <c r="C30" s="96"/>
      <c r="D30" s="96"/>
      <c r="E30" s="96"/>
      <c r="F30" s="96"/>
      <c r="G30" s="96"/>
      <c r="H30" s="96"/>
    </row>
    <row r="31" ht="15" hidden="1"/>
  </sheetData>
  <sheetProtection/>
  <mergeCells count="8">
    <mergeCell ref="F3:F4"/>
    <mergeCell ref="G3:G4"/>
    <mergeCell ref="H3:H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GRZNÁROVÁ Veronika</cp:lastModifiedBy>
  <cp:lastPrinted>2019-11-14T11:33:46Z</cp:lastPrinted>
  <dcterms:created xsi:type="dcterms:W3CDTF">2012-08-06T08:22:07Z</dcterms:created>
  <dcterms:modified xsi:type="dcterms:W3CDTF">2019-11-18T12:08:58Z</dcterms:modified>
  <cp:category/>
  <cp:version/>
  <cp:contentType/>
  <cp:contentStatus/>
</cp:coreProperties>
</file>